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isho\Desktop\ANDREA\financijska izvješća\financijski izvještaj 2022\"/>
    </mc:Choice>
  </mc:AlternateContent>
  <xr:revisionPtr revIDLastSave="0" documentId="13_ncr:1_{9D5BE889-4071-4CC5-BD75-08D9B1217A7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H274" i="9"/>
  <c r="F274" i="9"/>
  <c r="I273" i="9"/>
  <c r="E273" i="9" s="1"/>
  <c r="B273" i="9" s="1"/>
  <c r="H273" i="9"/>
  <c r="F273" i="9"/>
  <c r="E272" i="9"/>
  <c r="M271" i="9"/>
  <c r="L271" i="9"/>
  <c r="E271" i="9"/>
  <c r="M270" i="9"/>
  <c r="L270" i="9"/>
  <c r="F270" i="9" s="1"/>
  <c r="B270" i="9" s="1"/>
  <c r="E270" i="9"/>
  <c r="M269" i="9"/>
  <c r="L269" i="9"/>
  <c r="F269" i="9" s="1"/>
  <c r="E269" i="9"/>
  <c r="M268" i="9"/>
  <c r="L268" i="9"/>
  <c r="F268" i="9"/>
  <c r="B268" i="9" s="1"/>
  <c r="E268" i="9"/>
  <c r="M267" i="9"/>
  <c r="L267" i="9"/>
  <c r="F267" i="9" s="1"/>
  <c r="E267" i="9"/>
  <c r="M266" i="9"/>
  <c r="F266" i="9" s="1"/>
  <c r="B266" i="9" s="1"/>
  <c r="L266" i="9"/>
  <c r="E266" i="9"/>
  <c r="M265" i="9"/>
  <c r="L265" i="9"/>
  <c r="E265" i="9"/>
  <c r="M264" i="9"/>
  <c r="L264" i="9"/>
  <c r="F264" i="9" s="1"/>
  <c r="B264" i="9" s="1"/>
  <c r="E264" i="9"/>
  <c r="M263" i="9"/>
  <c r="L263" i="9"/>
  <c r="E263" i="9"/>
  <c r="M262" i="9"/>
  <c r="L262" i="9"/>
  <c r="F262" i="9" s="1"/>
  <c r="B262" i="9" s="1"/>
  <c r="E262" i="9"/>
  <c r="M261" i="9"/>
  <c r="L261" i="9"/>
  <c r="F261" i="9" s="1"/>
  <c r="E261" i="9"/>
  <c r="M260" i="9"/>
  <c r="L260" i="9"/>
  <c r="F260" i="9"/>
  <c r="B260" i="9" s="1"/>
  <c r="E260" i="9"/>
  <c r="M259" i="9"/>
  <c r="L259" i="9"/>
  <c r="F259" i="9" s="1"/>
  <c r="E259" i="9"/>
  <c r="M258" i="9"/>
  <c r="F258" i="9" s="1"/>
  <c r="B258" i="9" s="1"/>
  <c r="L258" i="9"/>
  <c r="E258" i="9"/>
  <c r="M257" i="9"/>
  <c r="L257" i="9"/>
  <c r="E257" i="9"/>
  <c r="M256" i="9"/>
  <c r="L256" i="9"/>
  <c r="F256" i="9" s="1"/>
  <c r="B256" i="9" s="1"/>
  <c r="E256" i="9"/>
  <c r="M255" i="9"/>
  <c r="L255" i="9"/>
  <c r="E255" i="9"/>
  <c r="M254" i="9"/>
  <c r="L254" i="9"/>
  <c r="F254" i="9" s="1"/>
  <c r="B254" i="9" s="1"/>
  <c r="E254" i="9"/>
  <c r="M253" i="9"/>
  <c r="L253" i="9"/>
  <c r="F253" i="9" s="1"/>
  <c r="E253" i="9"/>
  <c r="M252" i="9"/>
  <c r="L252" i="9"/>
  <c r="F252" i="9"/>
  <c r="B252" i="9" s="1"/>
  <c r="E252" i="9"/>
  <c r="M251" i="9"/>
  <c r="L251" i="9"/>
  <c r="F251" i="9" s="1"/>
  <c r="E251" i="9"/>
  <c r="M250" i="9"/>
  <c r="F250" i="9" s="1"/>
  <c r="B250" i="9" s="1"/>
  <c r="L250" i="9"/>
  <c r="E250" i="9"/>
  <c r="M249" i="9"/>
  <c r="L249" i="9"/>
  <c r="E249" i="9"/>
  <c r="M248" i="9"/>
  <c r="L248" i="9"/>
  <c r="F248" i="9" s="1"/>
  <c r="B248" i="9" s="1"/>
  <c r="E248" i="9"/>
  <c r="M247" i="9"/>
  <c r="L247" i="9"/>
  <c r="E247" i="9"/>
  <c r="M246" i="9"/>
  <c r="L246" i="9"/>
  <c r="F246" i="9" s="1"/>
  <c r="B246" i="9" s="1"/>
  <c r="E246" i="9"/>
  <c r="M245" i="9"/>
  <c r="L245" i="9"/>
  <c r="F245" i="9" s="1"/>
  <c r="E245" i="9"/>
  <c r="M244" i="9"/>
  <c r="L244" i="9"/>
  <c r="F244" i="9"/>
  <c r="B244" i="9" s="1"/>
  <c r="E244" i="9"/>
  <c r="M243" i="9"/>
  <c r="L243" i="9"/>
  <c r="F243" i="9" s="1"/>
  <c r="E243" i="9"/>
  <c r="M242" i="9"/>
  <c r="F242" i="9" s="1"/>
  <c r="B242" i="9" s="1"/>
  <c r="L242" i="9"/>
  <c r="E242" i="9"/>
  <c r="M241" i="9"/>
  <c r="L241" i="9"/>
  <c r="E241" i="9"/>
  <c r="M240" i="9"/>
  <c r="L240" i="9"/>
  <c r="F240" i="9" s="1"/>
  <c r="B240" i="9" s="1"/>
  <c r="E240" i="9"/>
  <c r="M239" i="9"/>
  <c r="L239" i="9"/>
  <c r="E239" i="9"/>
  <c r="M238" i="9"/>
  <c r="L238" i="9"/>
  <c r="F238" i="9" s="1"/>
  <c r="B238" i="9" s="1"/>
  <c r="E238" i="9"/>
  <c r="M237" i="9"/>
  <c r="L237" i="9"/>
  <c r="F237" i="9" s="1"/>
  <c r="E237" i="9"/>
  <c r="M236" i="9"/>
  <c r="L236" i="9"/>
  <c r="F236" i="9"/>
  <c r="B236" i="9" s="1"/>
  <c r="E236" i="9"/>
  <c r="M235" i="9"/>
  <c r="L235" i="9"/>
  <c r="F235" i="9" s="1"/>
  <c r="E235" i="9"/>
  <c r="M234" i="9"/>
  <c r="F234" i="9" s="1"/>
  <c r="B234" i="9" s="1"/>
  <c r="L234" i="9"/>
  <c r="E234" i="9"/>
  <c r="M233" i="9"/>
  <c r="L233" i="9"/>
  <c r="E233" i="9"/>
  <c r="M232" i="9"/>
  <c r="L232" i="9"/>
  <c r="F232" i="9" s="1"/>
  <c r="B232" i="9" s="1"/>
  <c r="E232" i="9"/>
  <c r="M231" i="9"/>
  <c r="L231" i="9"/>
  <c r="E231" i="9"/>
  <c r="M230" i="9"/>
  <c r="L230" i="9"/>
  <c r="F230" i="9" s="1"/>
  <c r="B230" i="9" s="1"/>
  <c r="E230" i="9"/>
  <c r="M229" i="9"/>
  <c r="L229" i="9"/>
  <c r="F229" i="9" s="1"/>
  <c r="E229" i="9"/>
  <c r="M228" i="9"/>
  <c r="L228" i="9"/>
  <c r="F228" i="9"/>
  <c r="B228" i="9" s="1"/>
  <c r="E228" i="9"/>
  <c r="M227" i="9"/>
  <c r="L227" i="9"/>
  <c r="F227" i="9" s="1"/>
  <c r="E227" i="9"/>
  <c r="M226" i="9"/>
  <c r="F226" i="9" s="1"/>
  <c r="B226" i="9" s="1"/>
  <c r="L226" i="9"/>
  <c r="E226" i="9"/>
  <c r="H225" i="9"/>
  <c r="G225" i="9"/>
  <c r="F225" i="9"/>
  <c r="M224" i="9"/>
  <c r="L224" i="9"/>
  <c r="F224" i="9" s="1"/>
  <c r="B224" i="9" s="1"/>
  <c r="E224" i="9"/>
  <c r="M223" i="9"/>
  <c r="L223" i="9"/>
  <c r="F223" i="9" s="1"/>
  <c r="E223" i="9"/>
  <c r="M222" i="9"/>
  <c r="L222" i="9"/>
  <c r="E222" i="9"/>
  <c r="M221" i="9"/>
  <c r="L221" i="9"/>
  <c r="E221" i="9"/>
  <c r="M220" i="9"/>
  <c r="F220" i="9" s="1"/>
  <c r="B220" i="9" s="1"/>
  <c r="L220" i="9"/>
  <c r="E220" i="9"/>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H156" i="9"/>
  <c r="G156" i="9"/>
  <c r="E156" i="9" s="1"/>
  <c r="B156" i="9" s="1"/>
  <c r="F156" i="9"/>
  <c r="H155" i="9"/>
  <c r="G155" i="9"/>
  <c r="E155" i="9" s="1"/>
  <c r="B155" i="9" s="1"/>
  <c r="F155" i="9"/>
  <c r="H154" i="9"/>
  <c r="G154" i="9"/>
  <c r="E154" i="9" s="1"/>
  <c r="B154" i="9" s="1"/>
  <c r="F154" i="9"/>
  <c r="H153" i="9"/>
  <c r="G153" i="9"/>
  <c r="E153" i="9" s="1"/>
  <c r="F153" i="9"/>
  <c r="H152" i="9"/>
  <c r="G152" i="9"/>
  <c r="F152" i="9"/>
  <c r="H151" i="9"/>
  <c r="E151" i="9" s="1"/>
  <c r="B151" i="9" s="1"/>
  <c r="G151" i="9"/>
  <c r="F151" i="9"/>
  <c r="H150" i="9"/>
  <c r="G150" i="9"/>
  <c r="E150" i="9" s="1"/>
  <c r="B150" i="9" s="1"/>
  <c r="F150" i="9"/>
  <c r="H149" i="9"/>
  <c r="G149" i="9"/>
  <c r="F149" i="9"/>
  <c r="H148" i="9"/>
  <c r="G148" i="9"/>
  <c r="F148" i="9"/>
  <c r="E148" i="9"/>
  <c r="H147" i="9"/>
  <c r="G147" i="9"/>
  <c r="F147" i="9"/>
  <c r="E147" i="9"/>
  <c r="H146" i="9"/>
  <c r="G146" i="9"/>
  <c r="E146" i="9" s="1"/>
  <c r="F146" i="9"/>
  <c r="H145" i="9"/>
  <c r="G145" i="9"/>
  <c r="F145" i="9"/>
  <c r="H144" i="9"/>
  <c r="G144" i="9"/>
  <c r="F144" i="9"/>
  <c r="H143" i="9"/>
  <c r="G143" i="9"/>
  <c r="F143" i="9"/>
  <c r="F142" i="9"/>
  <c r="H141" i="9"/>
  <c r="G141" i="9"/>
  <c r="F141" i="9"/>
  <c r="H140" i="9"/>
  <c r="G140" i="9"/>
  <c r="F140" i="9"/>
  <c r="E140" i="9"/>
  <c r="H139" i="9"/>
  <c r="G139" i="9"/>
  <c r="F139" i="9"/>
  <c r="E139" i="9"/>
  <c r="H138" i="9"/>
  <c r="G138" i="9"/>
  <c r="E138" i="9" s="1"/>
  <c r="F138" i="9"/>
  <c r="H137" i="9"/>
  <c r="G137" i="9"/>
  <c r="F137" i="9"/>
  <c r="H136" i="9"/>
  <c r="G136" i="9"/>
  <c r="F136" i="9"/>
  <c r="H135" i="9"/>
  <c r="G135" i="9"/>
  <c r="E135" i="9" s="1"/>
  <c r="B135" i="9" s="1"/>
  <c r="F135" i="9"/>
  <c r="H134" i="9"/>
  <c r="G134" i="9"/>
  <c r="E134" i="9" s="1"/>
  <c r="F134" i="9"/>
  <c r="H133" i="9"/>
  <c r="G133" i="9"/>
  <c r="F133" i="9"/>
  <c r="H132" i="9"/>
  <c r="G132" i="9"/>
  <c r="F132" i="9"/>
  <c r="E132" i="9"/>
  <c r="H131" i="9"/>
  <c r="G131" i="9"/>
  <c r="F131" i="9"/>
  <c r="E131" i="9"/>
  <c r="H130" i="9"/>
  <c r="G130" i="9"/>
  <c r="E130" i="9" s="1"/>
  <c r="F130" i="9"/>
  <c r="H129" i="9"/>
  <c r="G129" i="9"/>
  <c r="F129" i="9"/>
  <c r="H128" i="9"/>
  <c r="G128" i="9"/>
  <c r="F128" i="9"/>
  <c r="H127" i="9"/>
  <c r="G127" i="9"/>
  <c r="E127" i="9" s="1"/>
  <c r="B127" i="9" s="1"/>
  <c r="F127" i="9"/>
  <c r="H126" i="9"/>
  <c r="G126" i="9"/>
  <c r="E126" i="9" s="1"/>
  <c r="F126" i="9"/>
  <c r="H125" i="9"/>
  <c r="G125" i="9"/>
  <c r="F125" i="9"/>
  <c r="H124" i="9"/>
  <c r="G124" i="9"/>
  <c r="F124" i="9"/>
  <c r="E124" i="9"/>
  <c r="H123" i="9"/>
  <c r="G123" i="9"/>
  <c r="F123" i="9"/>
  <c r="E123" i="9"/>
  <c r="H122" i="9"/>
  <c r="G122" i="9"/>
  <c r="E122" i="9" s="1"/>
  <c r="F122" i="9"/>
  <c r="H121" i="9"/>
  <c r="G121" i="9"/>
  <c r="F121" i="9"/>
  <c r="H120" i="9"/>
  <c r="G120" i="9"/>
  <c r="F120" i="9"/>
  <c r="H119" i="9"/>
  <c r="G119" i="9"/>
  <c r="E119" i="9" s="1"/>
  <c r="B119" i="9" s="1"/>
  <c r="F119" i="9"/>
  <c r="H118" i="9"/>
  <c r="G118" i="9"/>
  <c r="E118" i="9" s="1"/>
  <c r="F118" i="9"/>
  <c r="H117" i="9"/>
  <c r="G117" i="9"/>
  <c r="F117" i="9"/>
  <c r="H116" i="9"/>
  <c r="G116" i="9"/>
  <c r="F116" i="9"/>
  <c r="E116" i="9"/>
  <c r="H115" i="9"/>
  <c r="G115" i="9"/>
  <c r="F115" i="9"/>
  <c r="E115" i="9"/>
  <c r="H114" i="9"/>
  <c r="G114" i="9"/>
  <c r="E114" i="9" s="1"/>
  <c r="F114" i="9"/>
  <c r="H113" i="9"/>
  <c r="G113" i="9"/>
  <c r="F113" i="9"/>
  <c r="H112" i="9"/>
  <c r="G112" i="9"/>
  <c r="F112" i="9"/>
  <c r="H111" i="9"/>
  <c r="G111" i="9"/>
  <c r="E111" i="9" s="1"/>
  <c r="B111" i="9" s="1"/>
  <c r="F111" i="9"/>
  <c r="H110" i="9"/>
  <c r="G110" i="9"/>
  <c r="E110" i="9" s="1"/>
  <c r="F110" i="9"/>
  <c r="H109" i="9"/>
  <c r="G109" i="9"/>
  <c r="F109" i="9"/>
  <c r="H108" i="9"/>
  <c r="G108" i="9"/>
  <c r="F108" i="9"/>
  <c r="E108" i="9"/>
  <c r="H107" i="9"/>
  <c r="G107" i="9"/>
  <c r="F107" i="9"/>
  <c r="E107" i="9"/>
  <c r="H106" i="9"/>
  <c r="G106" i="9"/>
  <c r="E106" i="9" s="1"/>
  <c r="F106" i="9"/>
  <c r="H105" i="9"/>
  <c r="G105" i="9"/>
  <c r="F105" i="9"/>
  <c r="H104" i="9"/>
  <c r="G104" i="9"/>
  <c r="F104" i="9"/>
  <c r="H103" i="9"/>
  <c r="G103" i="9"/>
  <c r="E103" i="9" s="1"/>
  <c r="B103" i="9" s="1"/>
  <c r="F103" i="9"/>
  <c r="H102" i="9"/>
  <c r="G102" i="9"/>
  <c r="E102" i="9" s="1"/>
  <c r="F102" i="9"/>
  <c r="H101" i="9"/>
  <c r="G101" i="9"/>
  <c r="F101" i="9"/>
  <c r="H100" i="9"/>
  <c r="G100" i="9"/>
  <c r="F100" i="9"/>
  <c r="E100" i="9"/>
  <c r="H99" i="9"/>
  <c r="G99" i="9"/>
  <c r="F99" i="9"/>
  <c r="E99" i="9"/>
  <c r="H98" i="9"/>
  <c r="G98" i="9"/>
  <c r="E98" i="9" s="1"/>
  <c r="F98" i="9"/>
  <c r="H97" i="9"/>
  <c r="G97" i="9"/>
  <c r="F97" i="9"/>
  <c r="H96" i="9"/>
  <c r="G96" i="9"/>
  <c r="F96" i="9"/>
  <c r="H95" i="9"/>
  <c r="G95" i="9"/>
  <c r="E95" i="9" s="1"/>
  <c r="B95" i="9" s="1"/>
  <c r="F95" i="9"/>
  <c r="H94" i="9"/>
  <c r="G94" i="9"/>
  <c r="E94" i="9" s="1"/>
  <c r="F94" i="9"/>
  <c r="H93" i="9"/>
  <c r="G93" i="9"/>
  <c r="E93" i="9" s="1"/>
  <c r="F93" i="9"/>
  <c r="H92" i="9"/>
  <c r="G92" i="9"/>
  <c r="F92" i="9"/>
  <c r="E92" i="9"/>
  <c r="H91" i="9"/>
  <c r="G91" i="9"/>
  <c r="F91" i="9"/>
  <c r="H90" i="9"/>
  <c r="G90" i="9"/>
  <c r="F90" i="9"/>
  <c r="H89" i="9"/>
  <c r="G89" i="9"/>
  <c r="F89" i="9"/>
  <c r="H88" i="9"/>
  <c r="G88" i="9"/>
  <c r="E88" i="9" s="1"/>
  <c r="B88" i="9" s="1"/>
  <c r="F88" i="9"/>
  <c r="H87" i="9"/>
  <c r="G87" i="9"/>
  <c r="F87" i="9"/>
  <c r="E87" i="9"/>
  <c r="H86" i="9"/>
  <c r="G86" i="9"/>
  <c r="F86" i="9"/>
  <c r="E86" i="9"/>
  <c r="H85" i="9"/>
  <c r="G85" i="9"/>
  <c r="E85" i="9" s="1"/>
  <c r="F85" i="9"/>
  <c r="B85" i="9" s="1"/>
  <c r="H84" i="9"/>
  <c r="G84" i="9"/>
  <c r="F84" i="9"/>
  <c r="E84" i="9"/>
  <c r="B84" i="9" s="1"/>
  <c r="H83" i="9"/>
  <c r="E83" i="9" s="1"/>
  <c r="B83" i="9" s="1"/>
  <c r="G83" i="9"/>
  <c r="F83" i="9"/>
  <c r="H82" i="9"/>
  <c r="G82" i="9"/>
  <c r="F82" i="9"/>
  <c r="H81" i="9"/>
  <c r="G81" i="9"/>
  <c r="F81" i="9"/>
  <c r="H80" i="9"/>
  <c r="G80" i="9"/>
  <c r="E80" i="9" s="1"/>
  <c r="F80" i="9"/>
  <c r="H79" i="9"/>
  <c r="G79" i="9"/>
  <c r="F79" i="9"/>
  <c r="E79" i="9"/>
  <c r="B79" i="9" s="1"/>
  <c r="H78" i="9"/>
  <c r="G78" i="9"/>
  <c r="F78" i="9"/>
  <c r="E78" i="9"/>
  <c r="H77" i="9"/>
  <c r="G77" i="9"/>
  <c r="F77" i="9"/>
  <c r="H76" i="9"/>
  <c r="G76" i="9"/>
  <c r="E76" i="9" s="1"/>
  <c r="B76" i="9" s="1"/>
  <c r="F76" i="9"/>
  <c r="H75" i="9"/>
  <c r="E75" i="9" s="1"/>
  <c r="B75" i="9" s="1"/>
  <c r="G75" i="9"/>
  <c r="F75" i="9"/>
  <c r="H74" i="9"/>
  <c r="G74" i="9"/>
  <c r="E74" i="9" s="1"/>
  <c r="B74" i="9" s="1"/>
  <c r="F74" i="9"/>
  <c r="H73" i="9"/>
  <c r="G73" i="9"/>
  <c r="E73" i="9" s="1"/>
  <c r="F73" i="9"/>
  <c r="H72" i="9"/>
  <c r="G72" i="9"/>
  <c r="F72" i="9"/>
  <c r="H71" i="9"/>
  <c r="E71" i="9" s="1"/>
  <c r="B71" i="9" s="1"/>
  <c r="G71" i="9"/>
  <c r="F71" i="9"/>
  <c r="H70" i="9"/>
  <c r="G70" i="9"/>
  <c r="E70" i="9" s="1"/>
  <c r="B70" i="9" s="1"/>
  <c r="F70" i="9"/>
  <c r="H69" i="9"/>
  <c r="G69" i="9"/>
  <c r="F69" i="9"/>
  <c r="H68" i="9"/>
  <c r="G68" i="9"/>
  <c r="F68" i="9"/>
  <c r="E68" i="9"/>
  <c r="H67" i="9"/>
  <c r="G67" i="9"/>
  <c r="F67" i="9"/>
  <c r="H66" i="9"/>
  <c r="G66" i="9"/>
  <c r="F66" i="9"/>
  <c r="H65" i="9"/>
  <c r="G65" i="9"/>
  <c r="F65" i="9"/>
  <c r="H64" i="9"/>
  <c r="G64" i="9"/>
  <c r="E64" i="9" s="1"/>
  <c r="B64" i="9" s="1"/>
  <c r="F64" i="9"/>
  <c r="H63" i="9"/>
  <c r="G63" i="9"/>
  <c r="F63" i="9"/>
  <c r="H62" i="9"/>
  <c r="G62" i="9"/>
  <c r="F62" i="9"/>
  <c r="E62" i="9"/>
  <c r="B62" i="9" s="1"/>
  <c r="H61" i="9"/>
  <c r="G61" i="9"/>
  <c r="F61" i="9"/>
  <c r="H60" i="9"/>
  <c r="G60" i="9"/>
  <c r="F60" i="9"/>
  <c r="E60" i="9"/>
  <c r="B60" i="9" s="1"/>
  <c r="H59" i="9"/>
  <c r="E59" i="9" s="1"/>
  <c r="B59" i="9" s="1"/>
  <c r="G59" i="9"/>
  <c r="F59" i="9"/>
  <c r="H58" i="9"/>
  <c r="G58" i="9"/>
  <c r="F58" i="9"/>
  <c r="H57" i="9"/>
  <c r="G57" i="9"/>
  <c r="E57" i="9" s="1"/>
  <c r="B57" i="9" s="1"/>
  <c r="F57" i="9"/>
  <c r="H56" i="9"/>
  <c r="G56" i="9"/>
  <c r="F56" i="9"/>
  <c r="H55" i="9"/>
  <c r="G55" i="9"/>
  <c r="F55" i="9"/>
  <c r="E55" i="9"/>
  <c r="B55" i="9" s="1"/>
  <c r="H54" i="9"/>
  <c r="G54" i="9"/>
  <c r="F54" i="9"/>
  <c r="H53" i="9"/>
  <c r="G53" i="9"/>
  <c r="F53" i="9"/>
  <c r="H52" i="9"/>
  <c r="G52" i="9"/>
  <c r="F52" i="9"/>
  <c r="H51" i="9"/>
  <c r="G51" i="9"/>
  <c r="F51" i="9"/>
  <c r="E51" i="9"/>
  <c r="H50" i="9"/>
  <c r="G50" i="9"/>
  <c r="E50" i="9" s="1"/>
  <c r="F50" i="9"/>
  <c r="H49" i="9"/>
  <c r="G49" i="9"/>
  <c r="F49" i="9"/>
  <c r="H48" i="9"/>
  <c r="E48" i="9" s="1"/>
  <c r="B48" i="9" s="1"/>
  <c r="G48" i="9"/>
  <c r="F48" i="9"/>
  <c r="H47" i="9"/>
  <c r="G47" i="9"/>
  <c r="E47" i="9" s="1"/>
  <c r="B47" i="9" s="1"/>
  <c r="F47" i="9"/>
  <c r="H46" i="9"/>
  <c r="G46" i="9"/>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E39" i="9" s="1"/>
  <c r="B39" i="9" s="1"/>
  <c r="G39" i="9"/>
  <c r="F39" i="9"/>
  <c r="H38" i="9"/>
  <c r="G38" i="9"/>
  <c r="E38" i="9" s="1"/>
  <c r="B38" i="9" s="1"/>
  <c r="F38" i="9"/>
  <c r="H37" i="9"/>
  <c r="G37" i="9"/>
  <c r="E37" i="9" s="1"/>
  <c r="F37" i="9"/>
  <c r="H36" i="9"/>
  <c r="E36" i="9" s="1"/>
  <c r="B36" i="9" s="1"/>
  <c r="G36" i="9"/>
  <c r="F36" i="9"/>
  <c r="H35" i="9"/>
  <c r="G35" i="9"/>
  <c r="E35" i="9" s="1"/>
  <c r="B35" i="9" s="1"/>
  <c r="F35" i="9"/>
  <c r="H34" i="9"/>
  <c r="G34" i="9"/>
  <c r="F34" i="9"/>
  <c r="H33" i="9"/>
  <c r="G33" i="9"/>
  <c r="F33" i="9"/>
  <c r="H32" i="9"/>
  <c r="G32" i="9"/>
  <c r="F32" i="9"/>
  <c r="H31" i="9"/>
  <c r="G31" i="9"/>
  <c r="F31" i="9"/>
  <c r="E31" i="9"/>
  <c r="B31" i="9" s="1"/>
  <c r="H30" i="9"/>
  <c r="G30" i="9"/>
  <c r="F30" i="9"/>
  <c r="H29" i="9"/>
  <c r="G29" i="9"/>
  <c r="F29" i="9"/>
  <c r="H28" i="9"/>
  <c r="G28" i="9"/>
  <c r="F28" i="9"/>
  <c r="H27" i="9"/>
  <c r="G27" i="9"/>
  <c r="F27" i="9"/>
  <c r="E27" i="9"/>
  <c r="H26" i="9"/>
  <c r="G26" i="9"/>
  <c r="F26" i="9"/>
  <c r="H25" i="9"/>
  <c r="G25" i="9"/>
  <c r="F25" i="9"/>
  <c r="H24" i="9"/>
  <c r="E24" i="9" s="1"/>
  <c r="B24" i="9" s="1"/>
  <c r="G24" i="9"/>
  <c r="F24" i="9"/>
  <c r="H23" i="9"/>
  <c r="G23" i="9"/>
  <c r="E23" i="9" s="1"/>
  <c r="B23" i="9" s="1"/>
  <c r="F23" i="9"/>
  <c r="H22" i="9"/>
  <c r="G22" i="9"/>
  <c r="E22" i="9" s="1"/>
  <c r="B22" i="9" s="1"/>
  <c r="F22" i="9"/>
  <c r="H21" i="9"/>
  <c r="G21" i="9"/>
  <c r="E21" i="9" s="1"/>
  <c r="F21" i="9"/>
  <c r="F20" i="9"/>
  <c r="F4" i="9"/>
  <c r="O3" i="9"/>
  <c r="G274" i="9" s="1"/>
  <c r="E274" i="9" s="1"/>
  <c r="B274" i="9" s="1"/>
  <c r="I3" i="9"/>
  <c r="H3" i="9"/>
  <c r="G3" i="9"/>
  <c r="D101" i="8"/>
  <c r="C1576" i="1" s="1"/>
  <c r="H1576" i="1" s="1"/>
  <c r="D95" i="8"/>
  <c r="D90" i="8"/>
  <c r="D85" i="8"/>
  <c r="C1560" i="1" s="1"/>
  <c r="H1560" i="1" s="1"/>
  <c r="D80" i="8"/>
  <c r="D75" i="8"/>
  <c r="C1550" i="1" s="1"/>
  <c r="H1550" i="1" s="1"/>
  <c r="D70" i="8"/>
  <c r="D65" i="8"/>
  <c r="C1540" i="1" s="1"/>
  <c r="H1540" i="1" s="1"/>
  <c r="D60" i="8"/>
  <c r="D55" i="8"/>
  <c r="C1530" i="1" s="1"/>
  <c r="H1530" i="1" s="1"/>
  <c r="D50" i="8"/>
  <c r="D44" i="8"/>
  <c r="C1519" i="1" s="1"/>
  <c r="H1519" i="1" s="1"/>
  <c r="D36" i="8"/>
  <c r="D26" i="8"/>
  <c r="C1501" i="1" s="1"/>
  <c r="H1501" i="1" s="1"/>
  <c r="D18" i="8"/>
  <c r="D8" i="8"/>
  <c r="D6" i="8" s="1"/>
  <c r="C1481" i="1" s="1"/>
  <c r="H1481" i="1" s="1"/>
  <c r="E44" i="7"/>
  <c r="D44" i="7"/>
  <c r="H32" i="3" s="1"/>
  <c r="E39" i="7"/>
  <c r="D39" i="7"/>
  <c r="E30" i="7"/>
  <c r="D1461" i="1" s="1"/>
  <c r="D30" i="7"/>
  <c r="C1461" i="1" s="1"/>
  <c r="H1461" i="1" s="1"/>
  <c r="E23" i="7"/>
  <c r="D23" i="7"/>
  <c r="E7" i="7"/>
  <c r="D7" i="7"/>
  <c r="D6" i="7"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412" i="1" s="1"/>
  <c r="D118" i="6"/>
  <c r="F118" i="6" s="1"/>
  <c r="F117" i="6"/>
  <c r="F116" i="6"/>
  <c r="E115" i="6"/>
  <c r="E114" i="6" s="1"/>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1384" i="1" s="1"/>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F257" i="5"/>
  <c r="F256" i="5"/>
  <c r="F255" i="5"/>
  <c r="F254" i="5"/>
  <c r="F253" i="5"/>
  <c r="F252" i="5"/>
  <c r="F251" i="5"/>
  <c r="E250" i="5"/>
  <c r="D1227" i="1" s="1"/>
  <c r="D250" i="5"/>
  <c r="F249" i="5"/>
  <c r="F248" i="5"/>
  <c r="F247" i="5"/>
  <c r="E246" i="5"/>
  <c r="D1223" i="1" s="1"/>
  <c r="D246" i="5"/>
  <c r="F246" i="5" s="1"/>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91" i="5"/>
  <c r="F191" i="5" s="1"/>
  <c r="D190" i="5"/>
  <c r="G291" i="9" s="1"/>
  <c r="F189" i="5"/>
  <c r="F188" i="5"/>
  <c r="F187" i="5"/>
  <c r="F186" i="5"/>
  <c r="F185" i="5"/>
  <c r="F184" i="5"/>
  <c r="F183" i="5"/>
  <c r="F182" i="5"/>
  <c r="F181" i="5"/>
  <c r="E180" i="5"/>
  <c r="D180" i="5"/>
  <c r="F180" i="5" s="1"/>
  <c r="F179" i="5"/>
  <c r="F178" i="5"/>
  <c r="E177" i="5"/>
  <c r="H289" i="9" s="1"/>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C510" i="1" s="1"/>
  <c r="H510"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E416" i="4"/>
  <c r="D411" i="1" s="1"/>
  <c r="D416" i="4"/>
  <c r="F411" i="4"/>
  <c r="F410" i="4"/>
  <c r="F409" i="4"/>
  <c r="F406" i="4"/>
  <c r="F405" i="4"/>
  <c r="F404" i="4"/>
  <c r="F403" i="4"/>
  <c r="E402" i="4"/>
  <c r="D402" i="4"/>
  <c r="F402" i="4" s="1"/>
  <c r="F401" i="4"/>
  <c r="E400" i="4"/>
  <c r="D395" i="1" s="1"/>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C364" i="1" s="1"/>
  <c r="F368" i="4"/>
  <c r="F367" i="4"/>
  <c r="F366" i="4"/>
  <c r="F365" i="4"/>
  <c r="E364" i="4"/>
  <c r="D364" i="4"/>
  <c r="F364" i="4" s="1"/>
  <c r="F362" i="4"/>
  <c r="F361" i="4"/>
  <c r="F360" i="4"/>
  <c r="F359" i="4"/>
  <c r="F358" i="4"/>
  <c r="F357" i="4"/>
  <c r="E356" i="4"/>
  <c r="D356" i="4"/>
  <c r="F356" i="4" s="1"/>
  <c r="F355" i="4"/>
  <c r="F354" i="4"/>
  <c r="F353" i="4"/>
  <c r="E352" i="4"/>
  <c r="E351" i="4" s="1"/>
  <c r="D346" i="1"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E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C129" i="1" s="1"/>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0" i="1"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D46" i="1"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8" i="1"/>
  <c r="C1468" i="1"/>
  <c r="D1467" i="1"/>
  <c r="C1467" i="1"/>
  <c r="J1467" i="1" s="1"/>
  <c r="D1466" i="1"/>
  <c r="C1466" i="1"/>
  <c r="D1465" i="1"/>
  <c r="C1465" i="1"/>
  <c r="J1465" i="1" s="1"/>
  <c r="D1464" i="1"/>
  <c r="C1464" i="1"/>
  <c r="D1463" i="1"/>
  <c r="C1463" i="1"/>
  <c r="J1463" i="1" s="1"/>
  <c r="D1462" i="1"/>
  <c r="C1462" i="1"/>
  <c r="D1460" i="1"/>
  <c r="C1460" i="1"/>
  <c r="D1459" i="1"/>
  <c r="C1459" i="1"/>
  <c r="J1459" i="1" s="1"/>
  <c r="D1458" i="1"/>
  <c r="C1458" i="1"/>
  <c r="D1457" i="1"/>
  <c r="C1457" i="1"/>
  <c r="J1457" i="1" s="1"/>
  <c r="D1456" i="1"/>
  <c r="C1456" i="1"/>
  <c r="D1455" i="1"/>
  <c r="C1455" i="1"/>
  <c r="J1455" i="1" s="1"/>
  <c r="D1454" i="1"/>
  <c r="C1454"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C1438" i="1"/>
  <c r="D1434" i="1"/>
  <c r="C1434" i="1"/>
  <c r="D1433" i="1"/>
  <c r="C1433" i="1"/>
  <c r="D1432" i="1"/>
  <c r="C1432" i="1"/>
  <c r="D1431" i="1"/>
  <c r="C1431" i="1"/>
  <c r="D1430" i="1"/>
  <c r="C1430" i="1"/>
  <c r="D1429" i="1"/>
  <c r="C1429" i="1"/>
  <c r="D1428" i="1"/>
  <c r="C1428" i="1"/>
  <c r="D1427" i="1"/>
  <c r="C1427" i="1"/>
  <c r="D1426" i="1"/>
  <c r="C1426" i="1"/>
  <c r="D1425" i="1"/>
  <c r="C1425" i="1"/>
  <c r="D1424" i="1"/>
  <c r="D1422" i="1"/>
  <c r="C1422" i="1"/>
  <c r="H1422" i="1" s="1"/>
  <c r="D1421" i="1"/>
  <c r="C1421" i="1"/>
  <c r="D1420" i="1"/>
  <c r="C1420" i="1"/>
  <c r="H1420" i="1" s="1"/>
  <c r="D1419" i="1"/>
  <c r="C1419" i="1"/>
  <c r="D1418" i="1"/>
  <c r="C1418" i="1"/>
  <c r="H1418" i="1" s="1"/>
  <c r="D1417" i="1"/>
  <c r="C1417" i="1"/>
  <c r="C1416" i="1"/>
  <c r="H1416" i="1" s="1"/>
  <c r="D1415" i="1"/>
  <c r="C1415" i="1"/>
  <c r="D1414" i="1"/>
  <c r="C1414" i="1"/>
  <c r="H1414" i="1" s="1"/>
  <c r="D1413" i="1"/>
  <c r="C1413" i="1"/>
  <c r="C1412" i="1"/>
  <c r="D1411" i="1"/>
  <c r="C1411" i="1"/>
  <c r="D1410" i="1"/>
  <c r="C1410" i="1"/>
  <c r="H1410" i="1" s="1"/>
  <c r="D1409" i="1"/>
  <c r="C1409" i="1"/>
  <c r="D1407" i="1"/>
  <c r="C1407" i="1"/>
  <c r="D1406" i="1"/>
  <c r="C1406" i="1"/>
  <c r="H1406" i="1" s="1"/>
  <c r="D1405" i="1"/>
  <c r="C1405" i="1"/>
  <c r="D1404" i="1"/>
  <c r="C1404" i="1"/>
  <c r="H1404" i="1" s="1"/>
  <c r="D1403" i="1"/>
  <c r="C1403" i="1"/>
  <c r="D1402" i="1"/>
  <c r="C1402" i="1"/>
  <c r="H1402" i="1" s="1"/>
  <c r="C1401" i="1"/>
  <c r="D1400" i="1"/>
  <c r="C1400" i="1"/>
  <c r="H1400" i="1" s="1"/>
  <c r="D1399" i="1"/>
  <c r="C1399" i="1"/>
  <c r="D1398" i="1"/>
  <c r="C1398" i="1"/>
  <c r="H1398" i="1" s="1"/>
  <c r="D1397" i="1"/>
  <c r="C1397" i="1"/>
  <c r="D1396" i="1"/>
  <c r="C1396" i="1"/>
  <c r="H1396" i="1" s="1"/>
  <c r="D1395" i="1"/>
  <c r="C1395" i="1"/>
  <c r="D1394" i="1"/>
  <c r="C1394" i="1"/>
  <c r="H1394" i="1" s="1"/>
  <c r="C1393" i="1"/>
  <c r="D1392" i="1"/>
  <c r="C1392" i="1"/>
  <c r="D1391" i="1"/>
  <c r="C1391" i="1"/>
  <c r="D1390" i="1"/>
  <c r="C1390" i="1"/>
  <c r="D1389" i="1"/>
  <c r="C1389" i="1"/>
  <c r="D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H1354" i="1" s="1"/>
  <c r="D1353" i="1"/>
  <c r="C1353" i="1"/>
  <c r="D1352" i="1"/>
  <c r="C1352" i="1"/>
  <c r="H1352" i="1" s="1"/>
  <c r="D1351" i="1"/>
  <c r="C1351" i="1"/>
  <c r="D1350" i="1"/>
  <c r="C1350" i="1"/>
  <c r="H1350" i="1" s="1"/>
  <c r="D1349" i="1"/>
  <c r="C1349" i="1"/>
  <c r="C1348" i="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C1333" i="1"/>
  <c r="D1332" i="1"/>
  <c r="C1332" i="1"/>
  <c r="D1331" i="1"/>
  <c r="C1331" i="1"/>
  <c r="D1330" i="1"/>
  <c r="C1330" i="1"/>
  <c r="C1329"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H1306" i="1" s="1"/>
  <c r="D1305" i="1"/>
  <c r="C1305" i="1"/>
  <c r="D1304" i="1"/>
  <c r="C1304" i="1"/>
  <c r="H1304" i="1" s="1"/>
  <c r="D1303" i="1"/>
  <c r="C1303" i="1"/>
  <c r="D1302" i="1"/>
  <c r="C1302" i="1"/>
  <c r="H1302" i="1" s="1"/>
  <c r="D1301" i="1"/>
  <c r="C1301" i="1"/>
  <c r="D1300" i="1"/>
  <c r="C1300" i="1"/>
  <c r="H1300" i="1" s="1"/>
  <c r="C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C1259" i="1"/>
  <c r="D1258" i="1"/>
  <c r="C1258" i="1"/>
  <c r="H1258" i="1" s="1"/>
  <c r="D1257" i="1"/>
  <c r="C1257" i="1"/>
  <c r="D1256" i="1"/>
  <c r="C1256" i="1"/>
  <c r="H1256" i="1" s="1"/>
  <c r="D1255" i="1"/>
  <c r="C1255"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4" i="1"/>
  <c r="C1234" i="1"/>
  <c r="D1233" i="1"/>
  <c r="C1233" i="1"/>
  <c r="D1232" i="1"/>
  <c r="C1232" i="1"/>
  <c r="D1231" i="1"/>
  <c r="C1231" i="1"/>
  <c r="D1230" i="1"/>
  <c r="C1230" i="1"/>
  <c r="D1229" i="1"/>
  <c r="C1229" i="1"/>
  <c r="D1228" i="1"/>
  <c r="C1228" i="1"/>
  <c r="C1227" i="1"/>
  <c r="D1226" i="1"/>
  <c r="C1226" i="1"/>
  <c r="H1226" i="1" s="1"/>
  <c r="D1225" i="1"/>
  <c r="C1225" i="1"/>
  <c r="D1224" i="1"/>
  <c r="C1224" i="1"/>
  <c r="C1223" i="1"/>
  <c r="D1221" i="1"/>
  <c r="C1221" i="1"/>
  <c r="H1221" i="1" s="1"/>
  <c r="D1220" i="1"/>
  <c r="C1220" i="1"/>
  <c r="D1219" i="1"/>
  <c r="C1219" i="1"/>
  <c r="H1219" i="1" s="1"/>
  <c r="D1218" i="1"/>
  <c r="C1218" i="1"/>
  <c r="D1217" i="1"/>
  <c r="C1217" i="1"/>
  <c r="H1217" i="1" s="1"/>
  <c r="D1216" i="1"/>
  <c r="C1216" i="1"/>
  <c r="D1215" i="1"/>
  <c r="C1215" i="1"/>
  <c r="H1215" i="1" s="1"/>
  <c r="D1213" i="1"/>
  <c r="C1213" i="1"/>
  <c r="D1212" i="1"/>
  <c r="C1212" i="1"/>
  <c r="H1212" i="1" s="1"/>
  <c r="D1211" i="1"/>
  <c r="C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C1168" i="1"/>
  <c r="C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D1151" i="1"/>
  <c r="C1151" i="1"/>
  <c r="D1150" i="1"/>
  <c r="C1150" i="1"/>
  <c r="D1149" i="1"/>
  <c r="C1149" i="1"/>
  <c r="D1148" i="1"/>
  <c r="D1147" i="1"/>
  <c r="C1147" i="1"/>
  <c r="D1146" i="1"/>
  <c r="C1146" i="1"/>
  <c r="D1145" i="1"/>
  <c r="C1145" i="1"/>
  <c r="D1144" i="1"/>
  <c r="C1144" i="1"/>
  <c r="D1143" i="1"/>
  <c r="C1143" i="1"/>
  <c r="D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D1111" i="1"/>
  <c r="C1111" i="1"/>
  <c r="H1111" i="1" s="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C1101" i="1"/>
  <c r="H1101" i="1" s="1"/>
  <c r="D1100" i="1"/>
  <c r="C1100" i="1"/>
  <c r="D1099" i="1"/>
  <c r="C1099" i="1"/>
  <c r="H1099" i="1" s="1"/>
  <c r="D1098" i="1"/>
  <c r="C1098" i="1"/>
  <c r="D1097" i="1"/>
  <c r="C1097" i="1"/>
  <c r="H1097" i="1" s="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D1066" i="1"/>
  <c r="C1066" i="1"/>
  <c r="H1066" i="1" s="1"/>
  <c r="C1065" i="1"/>
  <c r="D1064" i="1"/>
  <c r="C1064" i="1"/>
  <c r="H1064" i="1" s="1"/>
  <c r="D1063" i="1"/>
  <c r="C1063" i="1"/>
  <c r="D1062" i="1"/>
  <c r="C1062" i="1"/>
  <c r="H1062" i="1" s="1"/>
  <c r="D1061" i="1"/>
  <c r="C1061" i="1"/>
  <c r="D1060" i="1"/>
  <c r="C1060" i="1"/>
  <c r="H1060" i="1" s="1"/>
  <c r="D1059" i="1"/>
  <c r="C1059" i="1"/>
  <c r="D1058" i="1"/>
  <c r="C1058" i="1"/>
  <c r="H1058" i="1" s="1"/>
  <c r="D1057" i="1"/>
  <c r="C1057" i="1"/>
  <c r="D1056" i="1"/>
  <c r="D1055" i="1"/>
  <c r="C1055" i="1"/>
  <c r="H1055" i="1" s="1"/>
  <c r="D1054" i="1"/>
  <c r="C1054" i="1"/>
  <c r="D1053" i="1"/>
  <c r="C1053" i="1"/>
  <c r="H1053" i="1" s="1"/>
  <c r="D1052" i="1"/>
  <c r="C1052" i="1"/>
  <c r="D1051" i="1"/>
  <c r="C1051" i="1"/>
  <c r="H1051" i="1" s="1"/>
  <c r="D1050" i="1"/>
  <c r="C1050" i="1"/>
  <c r="D1049" i="1"/>
  <c r="C1049" i="1"/>
  <c r="H1049" i="1" s="1"/>
  <c r="D1048" i="1"/>
  <c r="C1048" i="1"/>
  <c r="D1047"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D1005" i="1"/>
  <c r="C1005" i="1"/>
  <c r="D1004" i="1"/>
  <c r="C1004" i="1"/>
  <c r="H1004" i="1" s="1"/>
  <c r="D1003" i="1"/>
  <c r="C1003" i="1"/>
  <c r="D1002" i="1"/>
  <c r="C1002" i="1"/>
  <c r="H1002" i="1" s="1"/>
  <c r="D1001" i="1"/>
  <c r="C1001" i="1"/>
  <c r="D1000" i="1"/>
  <c r="C1000" i="1"/>
  <c r="H1000" i="1" s="1"/>
  <c r="D999" i="1"/>
  <c r="C999" i="1"/>
  <c r="D998" i="1"/>
  <c r="C998" i="1"/>
  <c r="H998" i="1" s="1"/>
  <c r="C997" i="1"/>
  <c r="D996" i="1"/>
  <c r="C996" i="1"/>
  <c r="H996" i="1" s="1"/>
  <c r="D995" i="1"/>
  <c r="C995" i="1"/>
  <c r="D994" i="1"/>
  <c r="C994" i="1"/>
  <c r="H994" i="1" s="1"/>
  <c r="D993" i="1"/>
  <c r="C993" i="1"/>
  <c r="D992" i="1"/>
  <c r="C992" i="1"/>
  <c r="H992" i="1" s="1"/>
  <c r="D991" i="1"/>
  <c r="C991" i="1"/>
  <c r="D989" i="1"/>
  <c r="C989" i="1"/>
  <c r="D988" i="1"/>
  <c r="C988" i="1"/>
  <c r="D987" i="1"/>
  <c r="C987" i="1"/>
  <c r="D986" i="1"/>
  <c r="C986" i="1"/>
  <c r="D983" i="1"/>
  <c r="C983" i="1"/>
  <c r="D982" i="1"/>
  <c r="C982" i="1"/>
  <c r="H982" i="1" s="1"/>
  <c r="D981" i="1"/>
  <c r="C981" i="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D584" i="1"/>
  <c r="C584" i="1"/>
  <c r="H584" i="1" s="1"/>
  <c r="D583" i="1"/>
  <c r="C583" i="1"/>
  <c r="D582" i="1"/>
  <c r="C582" i="1"/>
  <c r="H582" i="1" s="1"/>
  <c r="D581" i="1"/>
  <c r="C581" i="1"/>
  <c r="D580" i="1"/>
  <c r="C580" i="1"/>
  <c r="H580" i="1" s="1"/>
  <c r="D579" i="1"/>
  <c r="C579" i="1"/>
  <c r="D578" i="1"/>
  <c r="C578" i="1"/>
  <c r="H578" i="1" s="1"/>
  <c r="D577" i="1"/>
  <c r="C577" i="1"/>
  <c r="D576" i="1"/>
  <c r="C576" i="1"/>
  <c r="H576" i="1" s="1"/>
  <c r="D575" i="1"/>
  <c r="C575" i="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D559" i="1"/>
  <c r="C559" i="1"/>
  <c r="H559" i="1" s="1"/>
  <c r="D558" i="1"/>
  <c r="C558" i="1"/>
  <c r="D557" i="1"/>
  <c r="D556" i="1"/>
  <c r="C556" i="1"/>
  <c r="D555" i="1"/>
  <c r="C555" i="1"/>
  <c r="H555" i="1" s="1"/>
  <c r="D554" i="1"/>
  <c r="C554" i="1"/>
  <c r="D553" i="1"/>
  <c r="C553" i="1"/>
  <c r="H553" i="1" s="1"/>
  <c r="D552" i="1"/>
  <c r="C552" i="1"/>
  <c r="D551" i="1"/>
  <c r="C551" i="1"/>
  <c r="H551" i="1" s="1"/>
  <c r="D550" i="1"/>
  <c r="C550" i="1"/>
  <c r="C549" i="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C532" i="1"/>
  <c r="D531" i="1"/>
  <c r="C531" i="1"/>
  <c r="H531" i="1" s="1"/>
  <c r="D530" i="1"/>
  <c r="C530" i="1"/>
  <c r="C529" i="1"/>
  <c r="D528" i="1"/>
  <c r="C528" i="1"/>
  <c r="D527" i="1"/>
  <c r="C527" i="1"/>
  <c r="H527" i="1" s="1"/>
  <c r="D526" i="1"/>
  <c r="C526" i="1"/>
  <c r="D525" i="1"/>
  <c r="C525" i="1"/>
  <c r="H525" i="1" s="1"/>
  <c r="D524" i="1"/>
  <c r="C524" i="1"/>
  <c r="D521" i="1"/>
  <c r="C521" i="1"/>
  <c r="D520" i="1"/>
  <c r="C520" i="1"/>
  <c r="H520" i="1" s="1"/>
  <c r="D519" i="1"/>
  <c r="D518" i="1"/>
  <c r="C518" i="1"/>
  <c r="H518" i="1" s="1"/>
  <c r="D517" i="1"/>
  <c r="C517" i="1"/>
  <c r="D516" i="1"/>
  <c r="D515" i="1"/>
  <c r="C515" i="1"/>
  <c r="D514" i="1"/>
  <c r="C514" i="1"/>
  <c r="H514" i="1" s="1"/>
  <c r="D513" i="1"/>
  <c r="D512" i="1"/>
  <c r="C512" i="1"/>
  <c r="H512" i="1" s="1"/>
  <c r="D511" i="1"/>
  <c r="C511" i="1"/>
  <c r="D510" i="1"/>
  <c r="D509" i="1"/>
  <c r="D508" i="1"/>
  <c r="C508" i="1"/>
  <c r="H508" i="1" s="1"/>
  <c r="D507" i="1"/>
  <c r="C507" i="1"/>
  <c r="D506" i="1"/>
  <c r="C506" i="1"/>
  <c r="H506" i="1" s="1"/>
  <c r="D505" i="1"/>
  <c r="C505" i="1"/>
  <c r="D504" i="1"/>
  <c r="C504" i="1"/>
  <c r="H504" i="1" s="1"/>
  <c r="D503" i="1"/>
  <c r="C503" i="1"/>
  <c r="D502" i="1"/>
  <c r="C502" i="1"/>
  <c r="H502" i="1" s="1"/>
  <c r="D501" i="1"/>
  <c r="C501" i="1"/>
  <c r="D500" i="1"/>
  <c r="C500" i="1"/>
  <c r="H500" i="1" s="1"/>
  <c r="D499" i="1"/>
  <c r="C499" i="1"/>
  <c r="D498" i="1"/>
  <c r="C498" i="1"/>
  <c r="H498" i="1" s="1"/>
  <c r="D497" i="1"/>
  <c r="C497" i="1"/>
  <c r="D496" i="1"/>
  <c r="C496" i="1"/>
  <c r="H496" i="1" s="1"/>
  <c r="D495" i="1"/>
  <c r="C495" i="1"/>
  <c r="D494" i="1"/>
  <c r="C494" i="1"/>
  <c r="H494" i="1" s="1"/>
  <c r="D493" i="1"/>
  <c r="C493" i="1"/>
  <c r="D492" i="1"/>
  <c r="C492" i="1"/>
  <c r="H492" i="1" s="1"/>
  <c r="D491" i="1"/>
  <c r="C491" i="1"/>
  <c r="D490" i="1"/>
  <c r="C490" i="1"/>
  <c r="H490" i="1" s="1"/>
  <c r="D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D478"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3" i="1"/>
  <c r="D412" i="1"/>
  <c r="C412" i="1"/>
  <c r="C411"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F214" i="9" l="1"/>
  <c r="B214" i="9" s="1"/>
  <c r="F216" i="9"/>
  <c r="B216" i="9" s="1"/>
  <c r="E26" i="9"/>
  <c r="H1006" i="1"/>
  <c r="E12" i="5"/>
  <c r="E7" i="5" s="1"/>
  <c r="D985" i="1" s="1"/>
  <c r="F19" i="5"/>
  <c r="I36" i="3"/>
  <c r="E284" i="9"/>
  <c r="B284" i="9" s="1"/>
  <c r="H405" i="1"/>
  <c r="H1240" i="1"/>
  <c r="E287" i="9"/>
  <c r="B287" i="9" s="1"/>
  <c r="C516" i="1"/>
  <c r="H516" i="1" s="1"/>
  <c r="C523" i="1"/>
  <c r="C557" i="1"/>
  <c r="H557" i="1" s="1"/>
  <c r="F345" i="4"/>
  <c r="D344" i="4"/>
  <c r="F23" i="4"/>
  <c r="D7" i="4"/>
  <c r="F473" i="4"/>
  <c r="D472" i="4"/>
  <c r="F516" i="4"/>
  <c r="D515" i="4"/>
  <c r="F207" i="5"/>
  <c r="D206" i="5"/>
  <c r="H413" i="1"/>
  <c r="H529" i="1"/>
  <c r="H549" i="1"/>
  <c r="H1348" i="1"/>
  <c r="F485" i="4"/>
  <c r="D484" i="4"/>
  <c r="C343" i="1"/>
  <c r="H404" i="1"/>
  <c r="H406" i="1"/>
  <c r="H455" i="1"/>
  <c r="H457" i="1"/>
  <c r="H459" i="1"/>
  <c r="H461" i="1"/>
  <c r="H463" i="1"/>
  <c r="H465" i="1"/>
  <c r="H467" i="1"/>
  <c r="H469" i="1"/>
  <c r="H471" i="1"/>
  <c r="H473" i="1"/>
  <c r="H475" i="1"/>
  <c r="H477" i="1"/>
  <c r="C479" i="1"/>
  <c r="H479" i="1" s="1"/>
  <c r="H481" i="1"/>
  <c r="H483" i="1"/>
  <c r="H485" i="1"/>
  <c r="H487" i="1"/>
  <c r="C489" i="1"/>
  <c r="H489" i="1" s="1"/>
  <c r="H491" i="1"/>
  <c r="H493" i="1"/>
  <c r="H495" i="1"/>
  <c r="H497" i="1"/>
  <c r="H499" i="1"/>
  <c r="H501" i="1"/>
  <c r="H503" i="1"/>
  <c r="H505" i="1"/>
  <c r="H507" i="1"/>
  <c r="H511" i="1"/>
  <c r="C513" i="1"/>
  <c r="H513" i="1" s="1"/>
  <c r="H515" i="1"/>
  <c r="H517" i="1"/>
  <c r="C519" i="1"/>
  <c r="H519" i="1" s="1"/>
  <c r="H521" i="1"/>
  <c r="H524" i="1"/>
  <c r="H526" i="1"/>
  <c r="H528" i="1"/>
  <c r="H530" i="1"/>
  <c r="H532" i="1"/>
  <c r="H534" i="1"/>
  <c r="H536" i="1"/>
  <c r="H538" i="1"/>
  <c r="H540" i="1"/>
  <c r="H542" i="1"/>
  <c r="H544" i="1"/>
  <c r="H546" i="1"/>
  <c r="H548" i="1"/>
  <c r="H550" i="1"/>
  <c r="H552" i="1"/>
  <c r="H554" i="1"/>
  <c r="H556" i="1"/>
  <c r="H558" i="1"/>
  <c r="H560" i="1"/>
  <c r="H575" i="1"/>
  <c r="H577" i="1"/>
  <c r="H579" i="1"/>
  <c r="H581" i="1"/>
  <c r="H583" i="1"/>
  <c r="H585" i="1"/>
  <c r="H620" i="1"/>
  <c r="H622" i="1"/>
  <c r="H624" i="1"/>
  <c r="H626" i="1"/>
  <c r="H628" i="1"/>
  <c r="H632" i="1"/>
  <c r="H987" i="1"/>
  <c r="H989" i="1"/>
  <c r="H1356" i="1"/>
  <c r="H1358" i="1"/>
  <c r="H1360" i="1"/>
  <c r="H1362" i="1"/>
  <c r="H1364" i="1"/>
  <c r="H1366" i="1"/>
  <c r="H1368" i="1"/>
  <c r="F197" i="4"/>
  <c r="D196" i="4"/>
  <c r="H986" i="1"/>
  <c r="H988" i="1"/>
  <c r="H1048" i="1"/>
  <c r="H1050" i="1"/>
  <c r="H1052" i="1"/>
  <c r="H1054" i="1"/>
  <c r="H1067" i="1"/>
  <c r="H1069" i="1"/>
  <c r="H1071" i="1"/>
  <c r="H1073" i="1"/>
  <c r="H1075" i="1"/>
  <c r="H1077" i="1"/>
  <c r="H1079" i="1"/>
  <c r="H1081" i="1"/>
  <c r="H1083" i="1"/>
  <c r="H1085" i="1"/>
  <c r="H1087" i="1"/>
  <c r="H1089" i="1"/>
  <c r="H1091" i="1"/>
  <c r="H1093" i="1"/>
  <c r="H1095" i="1"/>
  <c r="H1114" i="1"/>
  <c r="H1116" i="1"/>
  <c r="H1118" i="1"/>
  <c r="H1120" i="1"/>
  <c r="H1122" i="1"/>
  <c r="H1124" i="1"/>
  <c r="H1126" i="1"/>
  <c r="H1128" i="1"/>
  <c r="H1130" i="1"/>
  <c r="H1132" i="1"/>
  <c r="H1134" i="1"/>
  <c r="H1149" i="1"/>
  <c r="H1151" i="1"/>
  <c r="H1168" i="1"/>
  <c r="H1185" i="1"/>
  <c r="H1187" i="1"/>
  <c r="H1189" i="1"/>
  <c r="H1191" i="1"/>
  <c r="H1193" i="1"/>
  <c r="H1195" i="1"/>
  <c r="H1197" i="1"/>
  <c r="H1199" i="1"/>
  <c r="H1201" i="1"/>
  <c r="H1203" i="1"/>
  <c r="H1205" i="1"/>
  <c r="H1207" i="1"/>
  <c r="H1209" i="1"/>
  <c r="H1211" i="1"/>
  <c r="H1213" i="1"/>
  <c r="H1216" i="1"/>
  <c r="H1218" i="1"/>
  <c r="H1220" i="1"/>
  <c r="H1223" i="1"/>
  <c r="H1225" i="1"/>
  <c r="H1330" i="1"/>
  <c r="H1332" i="1"/>
  <c r="H1384" i="1"/>
  <c r="H1386" i="1"/>
  <c r="C1388" i="1"/>
  <c r="H1388" i="1" s="1"/>
  <c r="H1390" i="1"/>
  <c r="H1392" i="1"/>
  <c r="H1412" i="1"/>
  <c r="C1424" i="1"/>
  <c r="H1424" i="1" s="1"/>
  <c r="H1426" i="1"/>
  <c r="H1428" i="1"/>
  <c r="H1430" i="1"/>
  <c r="H1432" i="1"/>
  <c r="H1434" i="1"/>
  <c r="F51" i="4"/>
  <c r="D50" i="4"/>
  <c r="C46" i="1" s="1"/>
  <c r="H46" i="1" s="1"/>
  <c r="F312" i="4"/>
  <c r="D311" i="4"/>
  <c r="D421" i="4"/>
  <c r="F170" i="5"/>
  <c r="C1148" i="1"/>
  <c r="H1148" i="1" s="1"/>
  <c r="E206" i="5"/>
  <c r="D1184" i="1"/>
  <c r="H1184" i="1" s="1"/>
  <c r="E89" i="6"/>
  <c r="D1383" i="1" s="1"/>
  <c r="E6" i="7"/>
  <c r="D1437" i="1" s="1"/>
  <c r="G1437" i="1" s="1"/>
  <c r="D1438" i="1"/>
  <c r="H981" i="1"/>
  <c r="H983"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57" i="1"/>
  <c r="H1059" i="1"/>
  <c r="H1061" i="1"/>
  <c r="H1063" i="1"/>
  <c r="H1098" i="1"/>
  <c r="H1100" i="1"/>
  <c r="H1102" i="1"/>
  <c r="H1104" i="1"/>
  <c r="H1106" i="1"/>
  <c r="H1108" i="1"/>
  <c r="H1110" i="1"/>
  <c r="H1143" i="1"/>
  <c r="H1145" i="1"/>
  <c r="H1147" i="1"/>
  <c r="H1169" i="1"/>
  <c r="H1171" i="1"/>
  <c r="H1173" i="1"/>
  <c r="H1175" i="1"/>
  <c r="H1177" i="1"/>
  <c r="H1179" i="1"/>
  <c r="H1181" i="1"/>
  <c r="H1228" i="1"/>
  <c r="H1230" i="1"/>
  <c r="H1232" i="1"/>
  <c r="H1234" i="1"/>
  <c r="H1308" i="1"/>
  <c r="H1310" i="1"/>
  <c r="H1312" i="1"/>
  <c r="H1314" i="1"/>
  <c r="H1316" i="1"/>
  <c r="H1318" i="1"/>
  <c r="H1320" i="1"/>
  <c r="C1322" i="1"/>
  <c r="H1322" i="1" s="1"/>
  <c r="H1324" i="1"/>
  <c r="H1326" i="1"/>
  <c r="H1328" i="1"/>
  <c r="H1370" i="1"/>
  <c r="H1372" i="1"/>
  <c r="H1374" i="1"/>
  <c r="H1376" i="1"/>
  <c r="H1378" i="1"/>
  <c r="H1380" i="1"/>
  <c r="H1382" i="1"/>
  <c r="F45" i="4"/>
  <c r="D44" i="4"/>
  <c r="F153" i="4"/>
  <c r="D152" i="4"/>
  <c r="C148" i="1" s="1"/>
  <c r="E529" i="4"/>
  <c r="D523" i="1" s="1"/>
  <c r="G523" i="1" s="1"/>
  <c r="F164" i="5"/>
  <c r="C1142" i="1"/>
  <c r="H1142" i="1" s="1"/>
  <c r="G289" i="9"/>
  <c r="E289" i="9" s="1"/>
  <c r="B289" i="9" s="1"/>
  <c r="C1154" i="1"/>
  <c r="H1154" i="1" s="1"/>
  <c r="F210" i="4"/>
  <c r="F369" i="4"/>
  <c r="D643" i="4"/>
  <c r="C637" i="1" s="1"/>
  <c r="F418" i="4"/>
  <c r="E421" i="4"/>
  <c r="E190" i="5"/>
  <c r="D1168" i="1"/>
  <c r="F90" i="6"/>
  <c r="D89" i="6"/>
  <c r="F115" i="6"/>
  <c r="E22" i="7"/>
  <c r="E38" i="7"/>
  <c r="D49" i="8"/>
  <c r="D43" i="8" s="1"/>
  <c r="E25" i="9"/>
  <c r="B25" i="9" s="1"/>
  <c r="E32" i="9"/>
  <c r="B32" i="9" s="1"/>
  <c r="E49" i="9"/>
  <c r="B49" i="9" s="1"/>
  <c r="E54" i="9"/>
  <c r="B54" i="9" s="1"/>
  <c r="E56" i="9"/>
  <c r="B56" i="9" s="1"/>
  <c r="E61" i="9"/>
  <c r="B61" i="9" s="1"/>
  <c r="E63" i="9"/>
  <c r="B63" i="9" s="1"/>
  <c r="E66" i="9"/>
  <c r="B66" i="9" s="1"/>
  <c r="E67" i="9"/>
  <c r="B67" i="9" s="1"/>
  <c r="E72" i="9"/>
  <c r="B72" i="9" s="1"/>
  <c r="E77" i="9"/>
  <c r="B77" i="9" s="1"/>
  <c r="E90" i="9"/>
  <c r="B90" i="9" s="1"/>
  <c r="E91" i="9"/>
  <c r="B91" i="9" s="1"/>
  <c r="E145" i="9"/>
  <c r="B145" i="9" s="1"/>
  <c r="E152" i="9"/>
  <c r="B152" i="9" s="1"/>
  <c r="F218" i="9"/>
  <c r="B218" i="9" s="1"/>
  <c r="F221" i="9"/>
  <c r="F222" i="9"/>
  <c r="B222" i="9" s="1"/>
  <c r="F233" i="9"/>
  <c r="F241" i="9"/>
  <c r="B241" i="9" s="1"/>
  <c r="F249" i="9"/>
  <c r="F257" i="9"/>
  <c r="F265" i="9"/>
  <c r="E281" i="9"/>
  <c r="B281" i="9" s="1"/>
  <c r="E283" i="9"/>
  <c r="B283" i="9" s="1"/>
  <c r="E288" i="9"/>
  <c r="B288" i="9" s="1"/>
  <c r="F293" i="9"/>
  <c r="B27" i="9"/>
  <c r="B51" i="9"/>
  <c r="E53" i="9"/>
  <c r="B53" i="9" s="1"/>
  <c r="E58" i="9"/>
  <c r="B58" i="9" s="1"/>
  <c r="E65" i="9"/>
  <c r="B65" i="9" s="1"/>
  <c r="B68" i="9"/>
  <c r="E82" i="9"/>
  <c r="B82" i="9" s="1"/>
  <c r="B87" i="9"/>
  <c r="B92" i="9"/>
  <c r="B93" i="9"/>
  <c r="E96" i="9"/>
  <c r="B96" i="9" s="1"/>
  <c r="B99" i="9"/>
  <c r="B100" i="9"/>
  <c r="E104" i="9"/>
  <c r="B104" i="9" s="1"/>
  <c r="B107" i="9"/>
  <c r="B108" i="9"/>
  <c r="E112" i="9"/>
  <c r="B112" i="9" s="1"/>
  <c r="B115" i="9"/>
  <c r="B116" i="9"/>
  <c r="E120" i="9"/>
  <c r="B120" i="9" s="1"/>
  <c r="B123" i="9"/>
  <c r="B124" i="9"/>
  <c r="E128" i="9"/>
  <c r="B128" i="9" s="1"/>
  <c r="B131" i="9"/>
  <c r="B132" i="9"/>
  <c r="E136" i="9"/>
  <c r="B136" i="9" s="1"/>
  <c r="B139" i="9"/>
  <c r="B140" i="9"/>
  <c r="E144" i="9"/>
  <c r="B144" i="9" s="1"/>
  <c r="B147" i="9"/>
  <c r="B148" i="9"/>
  <c r="E225" i="9"/>
  <c r="B225" i="9" s="1"/>
  <c r="F231" i="9"/>
  <c r="B231" i="9" s="1"/>
  <c r="F239" i="9"/>
  <c r="F247" i="9"/>
  <c r="F255" i="9"/>
  <c r="B255" i="9" s="1"/>
  <c r="F263" i="9"/>
  <c r="B263" i="9" s="1"/>
  <c r="F271" i="9"/>
  <c r="E290" i="9"/>
  <c r="B290" i="9" s="1"/>
  <c r="E285" i="9"/>
  <c r="B285" i="9" s="1"/>
  <c r="H1136" i="1"/>
  <c r="H1138" i="1"/>
  <c r="H1140" i="1"/>
  <c r="H1144" i="1"/>
  <c r="H1146" i="1"/>
  <c r="H1150" i="1"/>
  <c r="H1156" i="1"/>
  <c r="H1158" i="1"/>
  <c r="H1160" i="1"/>
  <c r="H1162" i="1"/>
  <c r="H1164" i="1"/>
  <c r="H1166" i="1"/>
  <c r="H1231" i="1"/>
  <c r="H1233" i="1"/>
  <c r="E263" i="4"/>
  <c r="D259" i="1" s="1"/>
  <c r="E299" i="4"/>
  <c r="F317" i="4"/>
  <c r="F35" i="5"/>
  <c r="H286" i="9"/>
  <c r="E5" i="6"/>
  <c r="D1299" i="1" s="1"/>
  <c r="H1299" i="1" s="1"/>
  <c r="E35" i="6"/>
  <c r="D22" i="7"/>
  <c r="D38" i="7"/>
  <c r="B21" i="9"/>
  <c r="B26" i="9"/>
  <c r="E28" i="9"/>
  <c r="B28" i="9" s="1"/>
  <c r="B37" i="9"/>
  <c r="B50" i="9"/>
  <c r="E52" i="9"/>
  <c r="B52" i="9" s="1"/>
  <c r="B73" i="9"/>
  <c r="B80" i="9"/>
  <c r="B98" i="9"/>
  <c r="B106" i="9"/>
  <c r="B114" i="9"/>
  <c r="B122" i="9"/>
  <c r="B130" i="9"/>
  <c r="B138" i="9"/>
  <c r="E143" i="9"/>
  <c r="B143" i="9" s="1"/>
  <c r="B146" i="9"/>
  <c r="B153" i="9"/>
  <c r="E279" i="9"/>
  <c r="B279" i="9" s="1"/>
  <c r="E245" i="5"/>
  <c r="D1222" i="1" s="1"/>
  <c r="F250" i="5"/>
  <c r="E69" i="9"/>
  <c r="B69" i="9" s="1"/>
  <c r="H670" i="1"/>
  <c r="E30" i="9"/>
  <c r="B30" i="9" s="1"/>
  <c r="H1224" i="1"/>
  <c r="H1227" i="1"/>
  <c r="H1229" i="1"/>
  <c r="H412" i="1"/>
  <c r="E643" i="4"/>
  <c r="D637" i="1" s="1"/>
  <c r="G637" i="1" s="1"/>
  <c r="H411" i="1"/>
  <c r="F68" i="4"/>
  <c r="H719" i="1"/>
  <c r="F217" i="9"/>
  <c r="B217" i="9" s="1"/>
  <c r="E33" i="9"/>
  <c r="B33" i="9" s="1"/>
  <c r="E29" i="9"/>
  <c r="B29" i="9" s="1"/>
  <c r="E363" i="4"/>
  <c r="D358" i="1" s="1"/>
  <c r="F383" i="4"/>
  <c r="E46" i="9"/>
  <c r="B46" i="9" s="1"/>
  <c r="E45" i="9"/>
  <c r="B45" i="9" s="1"/>
  <c r="E41" i="9"/>
  <c r="B41" i="9" s="1"/>
  <c r="E163" i="4"/>
  <c r="D159" i="1" s="1"/>
  <c r="F164" i="4"/>
  <c r="D148" i="1"/>
  <c r="D155" i="1"/>
  <c r="G155" i="1" s="1"/>
  <c r="F159" i="4"/>
  <c r="F134" i="4"/>
  <c r="F133" i="4"/>
  <c r="F128" i="4"/>
  <c r="F125" i="4"/>
  <c r="F124" i="4"/>
  <c r="F112" i="4"/>
  <c r="E106" i="4"/>
  <c r="D102" i="1" s="1"/>
  <c r="F83" i="4"/>
  <c r="F77" i="4"/>
  <c r="E34" i="9"/>
  <c r="B34" i="9" s="1"/>
  <c r="E6" i="4"/>
  <c r="F50" i="4"/>
  <c r="F74" i="4"/>
  <c r="H291" i="9"/>
  <c r="E176" i="5"/>
  <c r="D1167" i="1"/>
  <c r="H1167" i="1" s="1"/>
  <c r="I27" i="3"/>
  <c r="D1408" i="1"/>
  <c r="D5" i="7"/>
  <c r="C1437"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4" i="1"/>
  <c r="H6" i="1"/>
  <c r="H8" i="1"/>
  <c r="H10" i="1"/>
  <c r="H12" i="1"/>
  <c r="H14" i="1"/>
  <c r="H16" i="1"/>
  <c r="H18" i="1"/>
  <c r="H20" i="1"/>
  <c r="H22" i="1"/>
  <c r="H24" i="1"/>
  <c r="H26" i="1"/>
  <c r="H28" i="1"/>
  <c r="H30" i="1"/>
  <c r="H32" i="1"/>
  <c r="H34" i="1"/>
  <c r="H36" i="1"/>
  <c r="H38" i="1"/>
  <c r="H42" i="1"/>
  <c r="H44" i="1"/>
  <c r="H48" i="1"/>
  <c r="H50" i="1"/>
  <c r="H52" i="1"/>
  <c r="H54" i="1"/>
  <c r="H56" i="1"/>
  <c r="H58" i="1"/>
  <c r="H60" i="1"/>
  <c r="H62" i="1"/>
  <c r="H64" i="1"/>
  <c r="H66" i="1"/>
  <c r="H68" i="1"/>
  <c r="H70" i="1"/>
  <c r="H72" i="1"/>
  <c r="H74" i="1"/>
  <c r="H76"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135" i="1"/>
  <c r="H137" i="1"/>
  <c r="H139" i="1"/>
  <c r="H141" i="1"/>
  <c r="H143" i="1"/>
  <c r="H145" i="1"/>
  <c r="H149" i="1"/>
  <c r="H151" i="1"/>
  <c r="H153" i="1"/>
  <c r="H155" i="1"/>
  <c r="H157"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E5" i="7"/>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E350" i="4"/>
  <c r="I24" i="3"/>
  <c r="H30" i="3"/>
  <c r="C1453" i="1"/>
  <c r="H31" i="3"/>
  <c r="C1469" i="1"/>
  <c r="H80" i="1"/>
  <c r="H82" i="1"/>
  <c r="H84" i="1"/>
  <c r="H86" i="1"/>
  <c r="H88" i="1"/>
  <c r="H90" i="1"/>
  <c r="H92" i="1"/>
  <c r="H94" i="1"/>
  <c r="H96" i="1"/>
  <c r="H98" i="1"/>
  <c r="H100"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340" i="1"/>
  <c r="H342" i="1"/>
  <c r="H344"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I30" i="3"/>
  <c r="D1453" i="1"/>
  <c r="E291" i="9"/>
  <c r="B291" i="9" s="1"/>
  <c r="F238" i="5"/>
  <c r="H1317" i="1"/>
  <c r="H1319" i="1"/>
  <c r="H1321" i="1"/>
  <c r="H1323" i="1"/>
  <c r="H1325" i="1"/>
  <c r="H1327"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D263" i="4"/>
  <c r="D299" i="4"/>
  <c r="D580" i="4"/>
  <c r="F70" i="5"/>
  <c r="D129" i="6"/>
  <c r="H1438" i="1"/>
  <c r="J1440" i="1"/>
  <c r="J1442" i="1"/>
  <c r="J1444" i="1"/>
  <c r="J1446" i="1"/>
  <c r="J1448" i="1"/>
  <c r="J1450" i="1"/>
  <c r="J1452" i="1"/>
  <c r="H1454" i="1"/>
  <c r="J1456" i="1"/>
  <c r="J1458" i="1"/>
  <c r="J1460" i="1"/>
  <c r="J1462" i="1"/>
  <c r="J1464" i="1"/>
  <c r="J1466" i="1"/>
  <c r="J1468" i="1"/>
  <c r="H1470" i="1"/>
  <c r="J1472" i="1"/>
  <c r="J1474" i="1"/>
  <c r="J1476" i="1"/>
  <c r="J1478" i="1"/>
  <c r="D82" i="4"/>
  <c r="D106" i="4"/>
  <c r="D163" i="4"/>
  <c r="F169" i="4"/>
  <c r="D363" i="4"/>
  <c r="D396" i="4"/>
  <c r="D459" i="4"/>
  <c r="D625" i="4"/>
  <c r="D78" i="5"/>
  <c r="E87" i="5"/>
  <c r="D1065" i="1" s="1"/>
  <c r="H1065" i="1" s="1"/>
  <c r="D134" i="5"/>
  <c r="D245" i="5"/>
  <c r="D237" i="5" s="1"/>
  <c r="D258" i="5"/>
  <c r="D114" i="6"/>
  <c r="F177" i="4"/>
  <c r="F188" i="4"/>
  <c r="D215" i="4"/>
  <c r="D224" i="4"/>
  <c r="D252" i="4"/>
  <c r="F264" i="4"/>
  <c r="D351" i="4"/>
  <c r="D567" i="4"/>
  <c r="D593" i="4"/>
  <c r="D12" i="5"/>
  <c r="F29" i="5"/>
  <c r="D69" i="5"/>
  <c r="G286" i="9"/>
  <c r="E286" i="9" s="1"/>
  <c r="B286" i="9" s="1"/>
  <c r="D118" i="5"/>
  <c r="D176" i="5"/>
  <c r="D24" i="8"/>
  <c r="C1499" i="1" s="1"/>
  <c r="H1499" i="1" s="1"/>
  <c r="B78" i="9"/>
  <c r="E81" i="9"/>
  <c r="B81" i="9" s="1"/>
  <c r="B86" i="9"/>
  <c r="E89" i="9"/>
  <c r="B89" i="9" s="1"/>
  <c r="B94" i="9"/>
  <c r="E97" i="9"/>
  <c r="B97" i="9" s="1"/>
  <c r="B102" i="9"/>
  <c r="E105" i="9"/>
  <c r="B105" i="9" s="1"/>
  <c r="B110" i="9"/>
  <c r="E113" i="9"/>
  <c r="B113" i="9" s="1"/>
  <c r="B118" i="9"/>
  <c r="E121" i="9"/>
  <c r="B121" i="9" s="1"/>
  <c r="B126" i="9"/>
  <c r="E129" i="9"/>
  <c r="B129" i="9" s="1"/>
  <c r="B134" i="9"/>
  <c r="E137" i="9"/>
  <c r="B137" i="9" s="1"/>
  <c r="F213" i="9"/>
  <c r="B213" i="9" s="1"/>
  <c r="B227" i="9"/>
  <c r="B229" i="9"/>
  <c r="B233" i="9"/>
  <c r="B235" i="9"/>
  <c r="B237" i="9"/>
  <c r="B239" i="9"/>
  <c r="B243" i="9"/>
  <c r="B245" i="9"/>
  <c r="B247" i="9"/>
  <c r="B249" i="9"/>
  <c r="B251" i="9"/>
  <c r="B253" i="9"/>
  <c r="B257" i="9"/>
  <c r="B259" i="9"/>
  <c r="B261" i="9"/>
  <c r="B265" i="9"/>
  <c r="B267" i="9"/>
  <c r="B269" i="9"/>
  <c r="B271" i="9"/>
  <c r="E280" i="9"/>
  <c r="B280" i="9" s="1"/>
  <c r="E101" i="9"/>
  <c r="B101" i="9" s="1"/>
  <c r="E109" i="9"/>
  <c r="B109" i="9" s="1"/>
  <c r="E117" i="9"/>
  <c r="B117" i="9" s="1"/>
  <c r="E125" i="9"/>
  <c r="B125" i="9" s="1"/>
  <c r="E133" i="9"/>
  <c r="B133" i="9" s="1"/>
  <c r="E141" i="9"/>
  <c r="B141" i="9" s="1"/>
  <c r="E149" i="9"/>
  <c r="B149" i="9" s="1"/>
  <c r="E157" i="9"/>
  <c r="B157" i="9" s="1"/>
  <c r="B215" i="9"/>
  <c r="B219" i="9"/>
  <c r="B221" i="9"/>
  <c r="B223" i="9"/>
  <c r="F275"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D990" i="1" l="1"/>
  <c r="I20" i="3"/>
  <c r="F89" i="6"/>
  <c r="C1383" i="1"/>
  <c r="F196" i="4"/>
  <c r="C192" i="1"/>
  <c r="F472" i="4"/>
  <c r="C466" i="1"/>
  <c r="I25" i="3"/>
  <c r="D1329" i="1"/>
  <c r="E420" i="4"/>
  <c r="D414" i="1" s="1"/>
  <c r="D415" i="1"/>
  <c r="F44" i="4"/>
  <c r="C40" i="1"/>
  <c r="G292" i="9"/>
  <c r="C1183" i="1"/>
  <c r="F344" i="4"/>
  <c r="C339" i="1"/>
  <c r="G1167" i="1"/>
  <c r="D6" i="4"/>
  <c r="H16" i="3" s="1"/>
  <c r="H1469" i="1"/>
  <c r="E298" i="4"/>
  <c r="D294" i="1"/>
  <c r="F206" i="5"/>
  <c r="G1388" i="1"/>
  <c r="G1154" i="1"/>
  <c r="G1148" i="1"/>
  <c r="E141" i="6"/>
  <c r="I28" i="3" s="1"/>
  <c r="C1524" i="1"/>
  <c r="F421" i="4"/>
  <c r="C415" i="1"/>
  <c r="F484" i="4"/>
  <c r="C478" i="1"/>
  <c r="F515" i="4"/>
  <c r="C509" i="1"/>
  <c r="F7" i="4"/>
  <c r="C3" i="1"/>
  <c r="I31" i="3"/>
  <c r="D1469" i="1"/>
  <c r="E20" i="9"/>
  <c r="E19" i="9" s="1"/>
  <c r="G1469" i="1"/>
  <c r="G1065" i="1"/>
  <c r="G489" i="1"/>
  <c r="E528" i="4"/>
  <c r="E636" i="4" s="1"/>
  <c r="D630" i="1" s="1"/>
  <c r="H637" i="1"/>
  <c r="H292" i="9"/>
  <c r="D1183" i="1"/>
  <c r="F311" i="4"/>
  <c r="C306" i="1"/>
  <c r="H523" i="1"/>
  <c r="E237" i="5"/>
  <c r="I23" i="3" s="1"/>
  <c r="G1499" i="1"/>
  <c r="F643" i="4"/>
  <c r="E151" i="4"/>
  <c r="I17" i="3" s="1"/>
  <c r="I16" i="3"/>
  <c r="D2" i="1"/>
  <c r="C2" i="1"/>
  <c r="F6" i="4"/>
  <c r="F567" i="4"/>
  <c r="C561" i="1"/>
  <c r="F625" i="4"/>
  <c r="C619" i="1"/>
  <c r="G297" i="9"/>
  <c r="E297" i="9" s="1"/>
  <c r="C1436" i="1"/>
  <c r="H29" i="3"/>
  <c r="F176" i="5"/>
  <c r="H22" i="3"/>
  <c r="D175" i="5"/>
  <c r="C1153" i="1"/>
  <c r="D528" i="4"/>
  <c r="F224" i="4"/>
  <c r="C220" i="1"/>
  <c r="F114" i="6"/>
  <c r="H27" i="3"/>
  <c r="C1408" i="1"/>
  <c r="F134" i="5"/>
  <c r="C1112" i="1"/>
  <c r="F459" i="4"/>
  <c r="C453" i="1"/>
  <c r="F580" i="4"/>
  <c r="C574" i="1"/>
  <c r="H1453" i="1"/>
  <c r="D522" i="1"/>
  <c r="E635" i="4"/>
  <c r="D629" i="1" s="1"/>
  <c r="F237" i="5"/>
  <c r="H23" i="3"/>
  <c r="C1214" i="1"/>
  <c r="F82" i="4"/>
  <c r="C78" i="1"/>
  <c r="I22" i="3"/>
  <c r="E175" i="5"/>
  <c r="D1152" i="1" s="1"/>
  <c r="D1153" i="1"/>
  <c r="E165" i="9"/>
  <c r="B165" i="9" s="1"/>
  <c r="F118" i="5"/>
  <c r="C1096" i="1"/>
  <c r="F12" i="5"/>
  <c r="D7" i="5"/>
  <c r="C990" i="1"/>
  <c r="F351" i="4"/>
  <c r="D350" i="4"/>
  <c r="C346" i="1"/>
  <c r="F215" i="4"/>
  <c r="C211" i="1"/>
  <c r="F258" i="5"/>
  <c r="C1235" i="1"/>
  <c r="D420" i="4"/>
  <c r="F163" i="4"/>
  <c r="C159" i="1"/>
  <c r="F299" i="4"/>
  <c r="D298" i="4"/>
  <c r="D412" i="4" s="1"/>
  <c r="C294" i="1"/>
  <c r="D345" i="1"/>
  <c r="I35" i="3"/>
  <c r="C1518" i="1"/>
  <c r="E68" i="5"/>
  <c r="F69" i="5"/>
  <c r="D68" i="5"/>
  <c r="C1047" i="1"/>
  <c r="F252" i="4"/>
  <c r="C248" i="1"/>
  <c r="F363" i="4"/>
  <c r="C358" i="1"/>
  <c r="F212" i="9"/>
  <c r="B212" i="9" s="1"/>
  <c r="F593" i="4"/>
  <c r="C587" i="1"/>
  <c r="F245" i="5"/>
  <c r="C1222" i="1"/>
  <c r="F78" i="5"/>
  <c r="C1056" i="1"/>
  <c r="F396" i="4"/>
  <c r="C391" i="1"/>
  <c r="F106" i="4"/>
  <c r="C102" i="1"/>
  <c r="F129" i="6"/>
  <c r="C1423" i="1"/>
  <c r="F263" i="4"/>
  <c r="C259" i="1"/>
  <c r="I29" i="3"/>
  <c r="D1436" i="1"/>
  <c r="H1437" i="1"/>
  <c r="D151" i="4"/>
  <c r="F644" i="4"/>
  <c r="C638" i="1"/>
  <c r="G638" i="1" s="1"/>
  <c r="K1432" i="9"/>
  <c r="G295" i="9"/>
  <c r="E295" i="9" s="1"/>
  <c r="B295" i="9" s="1"/>
  <c r="I34" i="3"/>
  <c r="C1517" i="1"/>
  <c r="G294" i="9"/>
  <c r="E294" i="9" s="1"/>
  <c r="F141" i="6"/>
  <c r="H28" i="3"/>
  <c r="C1435" i="1"/>
  <c r="G299" i="9"/>
  <c r="E299" i="9" s="1"/>
  <c r="B20"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D1435" i="1" l="1"/>
  <c r="D1214" i="1"/>
  <c r="D293" i="1"/>
  <c r="E412" i="4"/>
  <c r="H339" i="1"/>
  <c r="G339" i="1"/>
  <c r="G40" i="1"/>
  <c r="H40" i="1"/>
  <c r="H1329" i="1"/>
  <c r="G1329" i="1"/>
  <c r="G192" i="1"/>
  <c r="H192" i="1"/>
  <c r="E407" i="4"/>
  <c r="D402" i="1" s="1"/>
  <c r="H306" i="1"/>
  <c r="G306" i="1"/>
  <c r="H3" i="1"/>
  <c r="G3" i="1"/>
  <c r="H478" i="1"/>
  <c r="G478" i="1"/>
  <c r="H1524" i="1"/>
  <c r="G1524" i="1"/>
  <c r="H1183" i="1"/>
  <c r="G1183" i="1"/>
  <c r="H466" i="1"/>
  <c r="G466" i="1"/>
  <c r="G1383" i="1"/>
  <c r="H1383" i="1"/>
  <c r="E408" i="4"/>
  <c r="D403" i="1" s="1"/>
  <c r="H509" i="1"/>
  <c r="G509" i="1"/>
  <c r="H415" i="1"/>
  <c r="G415" i="1"/>
  <c r="E292" i="9"/>
  <c r="B292" i="9" s="1"/>
  <c r="D147" i="1"/>
  <c r="E289" i="4"/>
  <c r="H220" i="1"/>
  <c r="G220" i="1"/>
  <c r="D639" i="4"/>
  <c r="C633" i="1" s="1"/>
  <c r="D289" i="4"/>
  <c r="H17" i="3"/>
  <c r="C147" i="1"/>
  <c r="F151" i="4"/>
  <c r="H259" i="1"/>
  <c r="G259" i="1"/>
  <c r="H102" i="1"/>
  <c r="G102" i="1"/>
  <c r="H1056" i="1"/>
  <c r="G1056" i="1"/>
  <c r="H587" i="1"/>
  <c r="G587" i="1"/>
  <c r="H358" i="1"/>
  <c r="G358" i="1"/>
  <c r="H1047" i="1"/>
  <c r="G1047" i="1"/>
  <c r="H1518" i="1"/>
  <c r="G1518" i="1"/>
  <c r="H159" i="1"/>
  <c r="G159" i="1"/>
  <c r="C345" i="1"/>
  <c r="D408" i="4"/>
  <c r="F350" i="4"/>
  <c r="H453" i="1"/>
  <c r="G453" i="1"/>
  <c r="H1408" i="1"/>
  <c r="G1408" i="1"/>
  <c r="H1436" i="1"/>
  <c r="G1436" i="1"/>
  <c r="H561" i="1"/>
  <c r="G561" i="1"/>
  <c r="I21" i="3"/>
  <c r="D1046" i="1"/>
  <c r="E6" i="5"/>
  <c r="F7" i="5"/>
  <c r="D6" i="5"/>
  <c r="H20" i="3"/>
  <c r="C985" i="1"/>
  <c r="F175" i="5"/>
  <c r="C1152" i="1"/>
  <c r="F68" i="5"/>
  <c r="H21" i="3"/>
  <c r="C1046" i="1"/>
  <c r="H294" i="1"/>
  <c r="G294" i="1"/>
  <c r="H211" i="1"/>
  <c r="G211" i="1"/>
  <c r="H1096" i="1"/>
  <c r="G1096" i="1"/>
  <c r="H78" i="1"/>
  <c r="G78" i="1"/>
  <c r="D636" i="4"/>
  <c r="C522" i="1"/>
  <c r="F528" i="4"/>
  <c r="E296" i="9"/>
  <c r="I10" i="3" s="1"/>
  <c r="B297" i="9"/>
  <c r="H2" i="1"/>
  <c r="G2" i="1"/>
  <c r="H1235" i="1"/>
  <c r="G1235" i="1"/>
  <c r="H346" i="1"/>
  <c r="G346" i="1"/>
  <c r="H1214" i="1"/>
  <c r="G1214" i="1"/>
  <c r="C407" i="1"/>
  <c r="H1423" i="1"/>
  <c r="G1423" i="1"/>
  <c r="H391" i="1"/>
  <c r="G391" i="1"/>
  <c r="H1222" i="1"/>
  <c r="G1222" i="1"/>
  <c r="H248" i="1"/>
  <c r="G248" i="1"/>
  <c r="D407" i="4"/>
  <c r="C293" i="1"/>
  <c r="F298" i="4"/>
  <c r="D635" i="4"/>
  <c r="C414" i="1"/>
  <c r="F420" i="4"/>
  <c r="H990" i="1"/>
  <c r="G990" i="1"/>
  <c r="H574" i="1"/>
  <c r="G574" i="1"/>
  <c r="H1112" i="1"/>
  <c r="G1112" i="1"/>
  <c r="H1153" i="1"/>
  <c r="G1153" i="1"/>
  <c r="H619" i="1"/>
  <c r="G619" i="1"/>
  <c r="H638" i="1"/>
  <c r="B299" i="9"/>
  <c r="E298" i="9"/>
  <c r="H1435" i="1"/>
  <c r="G1435" i="1"/>
  <c r="H9" i="3"/>
  <c r="B294" i="9"/>
  <c r="E293" i="9"/>
  <c r="H1517" i="1"/>
  <c r="G1517" i="1"/>
  <c r="H11" i="3"/>
  <c r="E639" i="4" l="1"/>
  <c r="D407" i="1"/>
  <c r="F412" i="4"/>
  <c r="D285" i="1"/>
  <c r="E290" i="4"/>
  <c r="D286" i="1" s="1"/>
  <c r="E291" i="4"/>
  <c r="D287" i="1" s="1"/>
  <c r="E413" i="4"/>
  <c r="F635" i="4"/>
  <c r="C629" i="1"/>
  <c r="H522" i="1"/>
  <c r="G522" i="1"/>
  <c r="H345" i="1"/>
  <c r="G345" i="1"/>
  <c r="C285" i="1"/>
  <c r="D413" i="4"/>
  <c r="D291" i="4"/>
  <c r="F289" i="4"/>
  <c r="D290" i="4"/>
  <c r="F636" i="4"/>
  <c r="C630" i="1"/>
  <c r="H1152" i="1"/>
  <c r="G1152" i="1"/>
  <c r="C984" i="1"/>
  <c r="G282" i="9"/>
  <c r="E282" i="9" s="1"/>
  <c r="B282" i="9" s="1"/>
  <c r="G276" i="9"/>
  <c r="F6" i="5"/>
  <c r="H293" i="1"/>
  <c r="G293" i="1"/>
  <c r="H1046" i="1"/>
  <c r="G1046" i="1"/>
  <c r="H147" i="1"/>
  <c r="G147" i="1"/>
  <c r="H414" i="1"/>
  <c r="G414" i="1"/>
  <c r="F407" i="4"/>
  <c r="C402" i="1"/>
  <c r="H985" i="1"/>
  <c r="G985" i="1"/>
  <c r="H276" i="9"/>
  <c r="D984" i="1"/>
  <c r="C403" i="1"/>
  <c r="F408" i="4"/>
  <c r="N3" i="9"/>
  <c r="I11" i="3"/>
  <c r="K3" i="9"/>
  <c r="I9" i="3"/>
  <c r="G407" i="1" l="1"/>
  <c r="H407" i="1"/>
  <c r="D633" i="1"/>
  <c r="F639" i="4"/>
  <c r="E640" i="4"/>
  <c r="E414" i="4"/>
  <c r="D409" i="1" s="1"/>
  <c r="E415" i="4"/>
  <c r="D410" i="1" s="1"/>
  <c r="D408" i="1"/>
  <c r="H402" i="1"/>
  <c r="G402" i="1"/>
  <c r="H8" i="3"/>
  <c r="M3" i="9" s="1"/>
  <c r="H984" i="1"/>
  <c r="G984" i="1"/>
  <c r="C408" i="1"/>
  <c r="D640" i="4"/>
  <c r="D415" i="4"/>
  <c r="F413" i="4"/>
  <c r="D414" i="4"/>
  <c r="F290" i="4"/>
  <c r="C286" i="1"/>
  <c r="H285" i="1"/>
  <c r="G285" i="1"/>
  <c r="H403" i="1"/>
  <c r="G403" i="1"/>
  <c r="E276" i="9"/>
  <c r="H629" i="1"/>
  <c r="G629" i="1"/>
  <c r="H630" i="1"/>
  <c r="G630" i="1"/>
  <c r="C287" i="1"/>
  <c r="F291" i="4"/>
  <c r="G633" i="1" l="1"/>
  <c r="H633" i="1"/>
  <c r="E642" i="4"/>
  <c r="D634" i="1"/>
  <c r="E641" i="4"/>
  <c r="H286" i="1"/>
  <c r="G286" i="1"/>
  <c r="F415" i="4"/>
  <c r="C410" i="1"/>
  <c r="C634" i="1"/>
  <c r="D642" i="4"/>
  <c r="D641" i="4"/>
  <c r="F640" i="4"/>
  <c r="G287" i="1"/>
  <c r="H287" i="1"/>
  <c r="C409" i="1"/>
  <c r="F414" i="4"/>
  <c r="H408" i="1"/>
  <c r="G408" i="1"/>
  <c r="B276" i="9"/>
  <c r="E275" i="9"/>
  <c r="I8" i="3" s="1"/>
  <c r="E645" i="4" l="1"/>
  <c r="D635" i="1"/>
  <c r="D636" i="1"/>
  <c r="E646" i="4"/>
  <c r="H410" i="1"/>
  <c r="G410" i="1"/>
  <c r="G409" i="1"/>
  <c r="H409" i="1"/>
  <c r="F641" i="4"/>
  <c r="D645" i="4"/>
  <c r="C635" i="1"/>
  <c r="C636" i="1"/>
  <c r="F642" i="4"/>
  <c r="D646" i="4"/>
  <c r="H634" i="1"/>
  <c r="G634" i="1"/>
  <c r="I19" i="3" l="1"/>
  <c r="D640" i="1"/>
  <c r="H7" i="3" s="1"/>
  <c r="D639" i="1"/>
  <c r="I18" i="3"/>
  <c r="G636" i="1"/>
  <c r="H636" i="1"/>
  <c r="G635" i="1"/>
  <c r="H635" i="1"/>
  <c r="F646" i="4"/>
  <c r="H19" i="3"/>
  <c r="C640" i="1"/>
  <c r="F645" i="4"/>
  <c r="C639" i="1"/>
  <c r="H18" i="3"/>
  <c r="G640" i="1" l="1"/>
  <c r="H640" i="1"/>
  <c r="H639" i="1"/>
  <c r="G639" i="1"/>
  <c r="J3" i="9"/>
  <c r="I7" i="3"/>
  <c r="M272" i="9" l="1"/>
  <c r="J17" i="9"/>
  <c r="M16" i="9"/>
  <c r="M15" i="9"/>
  <c r="I5" i="9"/>
  <c r="J6" i="9"/>
  <c r="K7" i="9"/>
  <c r="I9" i="9"/>
  <c r="K10" i="9"/>
  <c r="I12" i="9"/>
  <c r="J13" i="9"/>
  <c r="G17" i="9"/>
  <c r="J7" i="9"/>
  <c r="K11" i="9"/>
  <c r="L272" i="9"/>
  <c r="I17" i="9"/>
  <c r="L16" i="9"/>
  <c r="L15" i="9"/>
  <c r="J5" i="9"/>
  <c r="K6" i="9"/>
  <c r="I8" i="9"/>
  <c r="J9" i="9"/>
  <c r="I11" i="9"/>
  <c r="J12" i="9"/>
  <c r="K13" i="9"/>
  <c r="H18" i="9"/>
  <c r="H16" i="9"/>
  <c r="H15" i="9"/>
  <c r="K5" i="9"/>
  <c r="I7" i="9"/>
  <c r="K9" i="9"/>
  <c r="J11" i="9"/>
  <c r="G18" i="9"/>
  <c r="I6" i="9"/>
  <c r="J10" i="9"/>
  <c r="H17" i="9"/>
  <c r="J8" i="9"/>
  <c r="K12" i="9"/>
  <c r="G16" i="9"/>
  <c r="K8" i="9"/>
  <c r="I13" i="9"/>
  <c r="G15" i="9"/>
  <c r="E16" i="9" l="1"/>
  <c r="E13" i="9"/>
  <c r="B13" i="9" s="1"/>
  <c r="E18" i="9"/>
  <c r="B18" i="9" s="1"/>
  <c r="F16" i="9"/>
  <c r="E10" i="9"/>
  <c r="B10" i="9" s="1"/>
  <c r="E11" i="9"/>
  <c r="B11" i="9" s="1"/>
  <c r="F272" i="9"/>
  <c r="B272" i="9" s="1"/>
  <c r="E15" i="9"/>
  <c r="E6" i="9"/>
  <c r="B6" i="9" s="1"/>
  <c r="F15" i="9"/>
  <c r="E8" i="9"/>
  <c r="B8" i="9" s="1"/>
  <c r="E17" i="9"/>
  <c r="B17" i="9" s="1"/>
  <c r="E9" i="9"/>
  <c r="B9" i="9" s="1"/>
  <c r="E7" i="9"/>
  <c r="B7" i="9" s="1"/>
  <c r="E12" i="9"/>
  <c r="B12" i="9" s="1"/>
  <c r="E5" i="9"/>
  <c r="B16" i="9" l="1"/>
  <c r="F19" i="9"/>
  <c r="E14" i="9"/>
  <c r="B15" i="9"/>
  <c r="F14" i="9"/>
  <c r="B5" i="9"/>
  <c r="E4" i="9"/>
  <c r="E3" i="9" l="1"/>
  <c r="F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<sst xmlns="http://schemas.openxmlformats.org/spreadsheetml/2006/main" count="4312" uniqueCount="3393">
  <si>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</si>
  <si>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</si>
  <si>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</si>
  <si>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</si>
  <si>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</si>
  <si>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</si>
  <si>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</si>
  <si>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</si>
  <si>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</si>
  <si>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</si>
  <si>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</si>
  <si>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</si>
  <si>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</si>
  <si>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</si>
  <si>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</si>
  <si>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</si>
  <si>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</si>
  <si>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</si>
  <si>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</si>
  <si>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</si>
  <si>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</si>
  <si>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</si>
  <si>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</si>
  <si>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</si>
  <si>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</si>
  <si>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</si>
  <si>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</si>
  <si>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</si>
  <si>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</si>
  <si>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</si>
  <si>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</si>
  <si>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</si>
  <si>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</si>
  <si>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</si>
  <si>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</si>
  <si>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</si>
  <si>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</si>
  <si>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</si>
  <si>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</si>
  <si>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</si>
  <si>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</si>
  <si>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</si>
  <si>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</si>
  <si>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</si>
  <si>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</si>
  <si>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</si>
  <si>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</si>
  <si>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</si>
  <si>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</si>
  <si>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</si>
  <si>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</si>
  <si>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</si>
  <si>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</si>
  <si>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</si>
  <si>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</si>
  <si>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</si>
  <si>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</si>
  <si>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</si>
  <si>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</si>
  <si>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</si>
  <si>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</si>
  <si>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</si>
  <si>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</si>
  <si>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</si>
  <si>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</si>
  <si>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</si>
  <si>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</si>
  <si>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</si>
  <si>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</si>
  <si>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</si>
  <si>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</si>
  <si>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</si>
  <si>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</si>
  <si>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</si>
  <si>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</si>
  <si>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</si>
  <si>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</si>
  <si>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</si>
  <si>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</si>
  <si>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</si>
  <si>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</si>
  <si>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</si>
  <si>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</si>
  <si>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</si>
  <si>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</si>
  <si>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</si>
  <si>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</si>
  <si>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</si>
  <si>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</si>
  <si>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</si>
  <si>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</si>
  <si>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</si>
  <si>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</si>
  <si>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</si>
  <si>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</si>
  <si>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</si>
  <si>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</si>
  <si>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</si>
  <si>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</si>
  <si>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</si>
  <si>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</si>
  <si>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</si>
  <si>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</si>
  <si>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</si>
  <si>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</si>
  <si>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</si>
  <si>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</si>
  <si>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</si>
  <si>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</si>
  <si>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</si>
  <si>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</si>
  <si>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</si>
  <si>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</si>
  <si>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</si>
  <si>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</si>
  <si>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</si>
  <si>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</si>
  <si>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</si>
  <si>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</si>
  <si>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</si>
  <si>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</si>
  <si>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</si>
  <si>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</si>
  <si>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</si>
  <si>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</si>
  <si>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</si>
  <si>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</si>
  <si>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</si>
  <si>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</si>
  <si>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</si>
  <si>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</si>
  <si>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</si>
  <si>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</si>
  <si>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</si>
  <si>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</si>
  <si>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</si>
  <si>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</si>
  <si>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</si>
  <si>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</si>
  <si>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</si>
  <si>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</si>
  <si>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</si>
  <si>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</si>
  <si>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</si>
  <si>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</si>
  <si>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</si>
  <si>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</si>
  <si>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</si>
  <si>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</si>
  <si>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</si>
  <si>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</si>
  <si>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</si>
  <si>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</si>
  <si>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</si>
  <si>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</si>
  <si>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</si>
  <si>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</si>
  <si>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</si>
  <si>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</si>
  <si>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</si>
  <si>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</si>
  <si>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</si>
  <si>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</si>
  <si>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</si>
  <si>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</si>
  <si>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</si>
  <si>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</si>
  <si>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</si>
  <si>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</si>
  <si>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</si>
  <si>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</si>
  <si>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</si>
  <si>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</si>
  <si>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</si>
  <si>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</si>
  <si>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</si>
  <si>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</si>
  <si>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</si>
  <si>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</si>
  <si>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</si>
  <si>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</si>
  <si>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</si>
  <si>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</si>
  <si>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</si>
  <si>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</si>
  <si>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</si>
  <si>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</si>
  <si>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</si>
  <si>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</si>
  <si>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</si>
  <si>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</si>
  <si>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</si>
  <si>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</si>
  <si>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</si>
  <si>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</si>
  <si>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</si>
  <si>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</si>
  <si>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</si>
  <si>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</si>
  <si>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</si>
  <si>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</si>
  <si>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</si>
  <si>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</si>
  <si>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</si>
  <si>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</si>
  <si>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</si>
  <si>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</si>
  <si>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</si>
  <si>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</si>
  <si>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</si>
  <si>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</si>
  <si>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</si>
  <si>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</si>
  <si>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</si>
  <si>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</si>
  <si>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</si>
  <si>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</si>
  <si>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</si>
  <si>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</si>
  <si>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</si>
  <si>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</si>
  <si>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</si>
  <si>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</si>
  <si>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</si>
  <si>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</si>
  <si>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</si>
  <si>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</si>
  <si>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</si>
  <si>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</si>
  <si>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</si>
  <si>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</si>
  <si>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</si>
  <si>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</si>
  <si>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</si>
  <si>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</si>
  <si>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</si>
  <si>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</si>
  <si>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</si>
  <si>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</si>
  <si>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</si>
  <si>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</si>
  <si>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</si>
  <si>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</si>
  <si>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</si>
  <si>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</si>
  <si>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</si>
  <si>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</si>
  <si>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</si>
  <si>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</si>
  <si>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</si>
  <si>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</si>
  <si>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</si>
  <si>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</si>
  <si>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</si>
  <si>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</si>
  <si>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</si>
  <si>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</si>
  <si>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</si>
  <si>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</si>
  <si>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</si>
  <si>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</si>
  <si>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</si>
  <si>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</si>
  <si>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</si>
  <si>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</si>
  <si>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</si>
  <si>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</si>
  <si>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</si>
  <si>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</si>
  <si>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</si>
  <si>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</si>
  <si>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</si>
  <si>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</si>
  <si>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</si>
  <si>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</si>
  <si>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</si>
  <si>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</si>
  <si>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</si>
  <si>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</si>
  <si>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</si>
  <si>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</si>
  <si>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</si>
  <si>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</si>
  <si>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</si>
  <si>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</si>
  <si>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</si>
  <si>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</si>
  <si>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</si>
  <si>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</si>
  <si>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</si>
  <si>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</si>
  <si>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</si>
  <si>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</si>
  <si>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</si>
  <si>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</si>
  <si>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</si>
  <si>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</si>
  <si>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</si>
  <si>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</si>
  <si>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</si>
  <si>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</si>
  <si>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</si>
  <si>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</si>
  <si>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</si>
  <si>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</si>
  <si>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</si>
  <si>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</si>
  <si>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</si>
  <si>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</si>
  <si>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</si>
  <si>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</si>
  <si>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</si>
  <si>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</si>
  <si>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</si>
  <si>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</si>
  <si>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</si>
  <si>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</si>
  <si>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</si>
  <si>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</si>
  <si>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</si>
  <si>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</si>
  <si>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</si>
  <si>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</si>
  <si>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</si>
  <si>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</si>
  <si>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</si>
  <si>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</si>
  <si>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</si>
  <si>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</si>
  <si>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</si>
  <si>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</si>
  <si>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</si>
  <si>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</si>
  <si>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</si>
  <si>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</si>
  <si>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</si>
  <si>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</si>
  <si>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</si>
  <si>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</si>
  <si>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</si>
  <si>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</si>
  <si>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</si>
  <si>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</si>
  <si>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</si>
  <si>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</si>
  <si>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</si>
  <si>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</si>
  <si>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</si>
  <si>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</si>
  <si>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</si>
  <si>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</si>
  <si>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</si>
  <si>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</si>
  <si>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</si>
  <si>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</si>
  <si>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</si>
  <si>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</si>
  <si>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</si>
  <si>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</si>
  <si>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</si>
  <si>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</si>
  <si>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</si>
  <si>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</si>
  <si>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</si>
  <si>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</si>
  <si>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</si>
  <si>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</si>
  <si>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</si>
  <si>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</si>
  <si>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</si>
  <si>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</si>
  <si>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</si>
  <si>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</si>
  <si>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</si>
  <si>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</si>
  <si>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</si>
  <si>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</si>
  <si>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</si>
  <si>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</si>
  <si>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</si>
  <si>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</si>
  <si>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</si>
  <si>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</si>
  <si>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</si>
  <si>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</si>
  <si>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</si>
  <si>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</si>
  <si>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</si>
  <si>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</si>
  <si>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</si>
  <si>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</si>
  <si>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</si>
  <si>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</si>
  <si>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</si>
  <si>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</si>
  <si>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</si>
  <si>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</si>
  <si>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</si>
  <si>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</si>
  <si>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</si>
  <si>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</si>
  <si>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</si>
  <si>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</si>
  <si>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</si>
  <si>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</si>
  <si>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</si>
  <si>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</si>
  <si>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</si>
  <si>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</si>
  <si>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</si>
  <si>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</si>
  <si>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</si>
  <si>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</si>
  <si>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</si>
  <si>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</si>
  <si>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</si>
  <si>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</si>
  <si>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</si>
  <si>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</si>
  <si>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</si>
  <si>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</si>
  <si>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</si>
  <si>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</si>
  <si>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</si>
  <si>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</si>
  <si>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</si>
  <si>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</si>
  <si>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</si>
  <si>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</si>
  <si>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</si>
  <si>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</si>
  <si>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</si>
  <si>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</si>
  <si>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</si>
  <si>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</si>
  <si>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</si>
  <si>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</si>
  <si>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</si>
  <si>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</si>
  <si>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</si>
  <si>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</si>
  <si>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</si>
  <si>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</si>
  <si>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</si>
  <si>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</si>
  <si>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</si>
  <si>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</si>
  <si>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</si>
  <si>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</si>
  <si>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</si>
  <si>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</si>
  <si>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</si>
  <si>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</si>
  <si>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</si>
  <si>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</si>
  <si>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</si>
  <si>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</si>
  <si>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</si>
  <si>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</si>
  <si>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</si>
  <si>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</si>
  <si>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</si>
  <si>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</si>
  <si>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</si>
  <si>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</si>
  <si>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</si>
  <si>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</si>
  <si>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</si>
  <si>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</si>
  <si>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</si>
  <si>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</si>
  <si>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</si>
  <si>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</si>
  <si>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</si>
  <si>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</si>
  <si>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</si>
  <si>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</si>
  <si>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</si>
  <si>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</si>
  <si>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</si>
  <si>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</si>
  <si>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</si>
  <si>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</si>
  <si>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</si>
  <si>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</si>
  <si>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</si>
  <si>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</si>
  <si>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</si>
  <si>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</si>
  <si>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</si>
  <si>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</si>
  <si>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</si>
  <si>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</si>
  <si>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</si>
  <si>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</si>
  <si>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</si>
  <si>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</si>
  <si>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</si>
  <si>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</si>
  <si>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</si>
  <si>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</si>
  <si>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</si>
  <si>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</si>
  <si>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</si>
  <si>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</si>
  <si>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</si>
  <si>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</si>
  <si>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</si>
  <si>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</si>
  <si>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</si>
  <si>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</si>
  <si>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</si>
  <si>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</si>
  <si>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</si>
  <si>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</si>
  <si>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</si>
  <si>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</si>
  <si>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</si>
  <si>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</si>
  <si>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</si>
  <si>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</si>
  <si>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</si>
  <si>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</si>
  <si>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</si>
  <si>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</si>
  <si>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</si>
  <si>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</si>
  <si>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</si>
  <si>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</si>
  <si>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</si>
  <si>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</si>
  <si>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</si>
  <si>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</si>
  <si>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</si>
  <si>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</si>
  <si>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</si>
  <si>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</si>
  <si>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</si>
  <si>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</si>
  <si>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</si>
  <si>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</si>
  <si>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</si>
  <si>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</si>
  <si>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</si>
  <si>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</si>
  <si>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</si>
  <si>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</si>
  <si>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</si>
  <si>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</si>
  <si>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</si>
  <si>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</si>
  <si>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</si>
  <si>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</si>
  <si>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</si>
  <si>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</si>
  <si>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</si>
  <si>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</si>
  <si>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</si>
  <si>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</si>
  <si>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</si>
  <si>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</si>
  <si>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</si>
  <si>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</si>
  <si>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</si>
  <si>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</si>
  <si>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</si>
  <si>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</si>
  <si>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</si>
  <si>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</si>
  <si>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</si>
  <si>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</si>
  <si>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</si>
  <si>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</si>
  <si>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</si>
  <si>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</si>
  <si>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</si>
  <si>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</si>
  <si>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</si>
  <si>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</si>
  <si>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</si>
  <si>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</si>
  <si>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</si>
  <si>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</si>
  <si>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</si>
  <si>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</si>
  <si>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</si>
  <si>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</si>
  <si>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</si>
  <si>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</si>
  <si>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</si>
  <si>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</si>
  <si>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</si>
  <si>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</si>
  <si>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</si>
  <si>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</si>
  <si>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</si>
  <si>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</si>
  <si>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</si>
  <si>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</si>
  <si>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</si>
  <si>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</si>
  <si>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</si>
  <si>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</si>
  <si>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</si>
  <si>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</si>
  <si>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</si>
  <si>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</si>
  <si>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</si>
  <si>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</si>
  <si>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</si>
  <si>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</si>
  <si>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</si>
  <si>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</si>
  <si>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</si>
  <si>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</si>
  <si>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</si>
  <si>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</si>
  <si>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</si>
  <si>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</si>
  <si>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</si>
  <si>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</si>
  <si>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</si>
  <si>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</si>
  <si>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</si>
  <si>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</si>
  <si>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</si>
  <si>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</si>
  <si>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</si>
  <si>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</si>
  <si>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</si>
  <si>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</si>
  <si>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</si>
  <si>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</si>
  <si>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</si>
  <si>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</si>
  <si>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</si>
  <si>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</si>
  <si>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</si>
  <si>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</si>
  <si>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</si>
  <si>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</si>
  <si>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</si>
  <si>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</si>
  <si>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</si>
  <si>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</si>
  <si>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</si>
  <si>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</si>
  <si>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</si>
  <si>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</si>
  <si>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</si>
  <si>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</si>
  <si>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</si>
  <si>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</si>
  <si>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</si>
  <si>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</si>
  <si>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</si>
  <si>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</si>
  <si>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</si>
  <si>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</si>
  <si>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</si>
  <si>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</si>
  <si>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</si>
  <si>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</si>
  <si>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</si>
  <si>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</si>
  <si>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</si>
  <si>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</si>
  <si>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</si>
  <si>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</si>
  <si>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</si>
  <si>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</si>
  <si>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</si>
  <si>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</si>
  <si>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</si>
  <si>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</si>
  <si>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</si>
  <si>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</si>
  <si>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</si>
  <si>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</si>
  <si>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</si>
  <si>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</si>
  <si>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</si>
  <si>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</si>
  <si>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</si>
  <si>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</si>
  <si>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</si>
  <si>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</si>
  <si>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</si>
  <si>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</si>
  <si>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</si>
  <si>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</si>
  <si>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</si>
  <si>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</si>
  <si>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</si>
  <si>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</si>
  <si>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</si>
  <si>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</si>
  <si>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</si>
  <si>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</si>
  <si>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</si>
  <si>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</si>
  <si>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</si>
  <si>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</si>
  <si>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</si>
  <si>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</si>
  <si>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</si>
  <si>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</si>
  <si>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</si>
  <si>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</si>
  <si>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</si>
  <si>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</si>
  <si>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</si>
  <si>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</si>
  <si>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</si>
  <si>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</si>
  <si>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</si>
  <si>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</si>
  <si>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</si>
  <si>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</si>
  <si>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</si>
  <si>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</si>
  <si>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</si>
  <si>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</si>
  <si>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</si>
  <si>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</si>
  <si>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</si>
  <si>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</si>
  <si>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</si>
  <si>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</si>
  <si>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</si>
  <si>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</si>
  <si>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</si>
  <si>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</si>
  <si>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</si>
  <si>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</si>
  <si>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</si>
  <si>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</si>
  <si>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</si>
  <si>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</si>
  <si>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</si>
  <si>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</si>
  <si>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</si>
  <si>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</si>
  <si>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</si>
  <si>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</si>
  <si>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</si>
  <si>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</si>
  <si>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</si>
  <si>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</si>
  <si>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</si>
  <si>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</si>
  <si>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</si>
  <si>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</si>
  <si>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</si>
  <si>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</si>
  <si>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</si>
  <si>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</si>
  <si>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</si>
  <si>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</si>
  <si>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</si>
  <si>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</si>
  <si>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</si>
  <si>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</si>
  <si>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</si>
  <si>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</si>
  <si>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</si>
  <si>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</si>
  <si>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</si>
  <si>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</si>
  <si>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</si>
  <si>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</si>
  <si>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</si>
  <si>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</si>
  <si>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</si>
  <si>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</si>
  <si>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</si>
  <si>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</si>
  <si>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</si>
  <si>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</si>
  <si>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</si>
  <si>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</si>
  <si>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</si>
  <si>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</si>
  <si>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</si>
  <si>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</si>
  <si>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</si>
  <si>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</si>
  <si>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</si>
  <si>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</si>
  <si>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</si>
  <si>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</si>
  <si>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</si>
  <si>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</si>
  <si>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</si>
  <si>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</si>
  <si>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</si>
  <si>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</si>
  <si>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</si>
  <si>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</si>
  <si>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</si>
  <si>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</si>
  <si>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</si>
  <si>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</si>
  <si>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</si>
  <si>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</si>
  <si>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</si>
  <si>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</si>
  <si>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</si>
  <si>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</si>
  <si>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</si>
  <si>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</si>
  <si>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</si>
  <si>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</si>
  <si>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</si>
  <si>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</si>
  <si>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</si>
  <si>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</si>
  <si>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</si>
  <si>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</si>
  <si>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</si>
  <si>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</si>
  <si>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</si>
  <si>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</si>
  <si>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</si>
  <si>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</si>
  <si>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</si>
  <si>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</si>
  <si>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</si>
  <si>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</si>
  <si>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</si>
  <si>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</si>
  <si>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</si>
  <si>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</si>
  <si>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</si>
  <si>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</si>
  <si>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</si>
  <si>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</si>
  <si>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</si>
  <si>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</si>
  <si>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</si>
  <si>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</si>
  <si>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</si>
  <si>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</si>
  <si>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</si>
  <si>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</si>
  <si>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</si>
  <si>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</si>
  <si>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</si>
  <si>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</si>
  <si>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</si>
  <si>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</si>
  <si>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</si>
  <si>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</si>
  <si>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</si>
  <si>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</si>
  <si>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</si>
  <si>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</si>
  <si>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</si>
  <si>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</si>
  <si>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</si>
  <si>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</si>
  <si>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</si>
  <si>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</si>
  <si>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</si>
  <si>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</si>
  <si>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</si>
  <si>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</si>
  <si>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</si>
  <si>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</si>
  <si>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</si>
  <si>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</si>
  <si>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</si>
  <si>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</si>
  <si>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</si>
  <si>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</si>
  <si>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</si>
  <si>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</si>
  <si>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</si>
  <si>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</si>
  <si>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</si>
  <si>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</si>
  <si>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</si>
  <si>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</si>
  <si>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</si>
  <si>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</si>
  <si>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</si>
  <si>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</si>
  <si>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</si>
  <si>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</si>
  <si>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</si>
  <si>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</si>
  <si>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</si>
  <si>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</si>
  <si>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</si>
  <si>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</si>
  <si>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</si>
  <si>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</si>
  <si>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</si>
  <si>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</si>
  <si>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</si>
  <si>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</si>
  <si>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</si>
  <si>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</si>
  <si>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</si>
  <si>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</si>
  <si>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</si>
  <si>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</si>
  <si>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</si>
  <si>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</si>
  <si>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</si>
  <si>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</si>
  <si>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</si>
  <si>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</si>
  <si>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</si>
  <si>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</si>
  <si>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</si>
  <si>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</si>
  <si>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</si>
  <si>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</si>
  <si>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</si>
  <si>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</si>
  <si>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</si>
  <si>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</si>
  <si>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</si>
  <si>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</si>
  <si>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</si>
  <si>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</si>
  <si>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</si>
  <si>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</si>
  <si>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</si>
  <si>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</si>
  <si>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</si>
  <si>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</si>
  <si>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</si>
  <si>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</si>
  <si>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</si>
  <si>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</si>
  <si>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</si>
  <si>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</si>
  <si>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</si>
  <si>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</si>
  <si>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</si>
  <si>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</si>
  <si>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</si>
  <si>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</si>
  <si>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</si>
  <si>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</si>
  <si>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</si>
  <si>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</si>
  <si>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</si>
  <si>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</si>
  <si>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</si>
  <si>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</si>
  <si>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</si>
  <si>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</si>
  <si>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</si>
  <si>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</si>
  <si>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</si>
  <si>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</si>
  <si>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</si>
  <si>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</si>
  <si>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</si>
  <si>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</si>
  <si>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</si>
  <si>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</si>
  <si>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</si>
  <si>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</si>
  <si>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</si>
  <si>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</si>
  <si>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</si>
  <si>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</si>
  <si>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</si>
  <si>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</si>
  <si>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</si>
  <si>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</si>
  <si>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</si>
  <si>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</si>
  <si>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</si>
  <si>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</si>
  <si>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</si>
  <si>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</si>
  <si>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</si>
  <si>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</si>
  <si>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</si>
  <si>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</si>
  <si>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</si>
  <si>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</si>
  <si>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</si>
  <si>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</si>
  <si>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</si>
  <si>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</si>
  <si>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</si>
  <si>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</si>
  <si>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</si>
  <si>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</si>
  <si>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</si>
  <si>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</si>
  <si>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</si>
  <si>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</si>
  <si>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</si>
  <si>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</si>
  <si>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</si>
  <si>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</si>
  <si>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</si>
  <si>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</si>
  <si>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</si>
  <si>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</si>
  <si>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</si>
  <si>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</si>
  <si>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</si>
  <si>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</si>
  <si>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</si>
  <si>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</si>
  <si>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</si>
  <si>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</si>
  <si>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</si>
  <si>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</si>
  <si>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</si>
  <si>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</si>
  <si>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</si>
  <si>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</si>
  <si>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</si>
  <si>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</si>
  <si>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</si>
  <si>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</si>
  <si>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</si>
  <si>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</si>
  <si>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</si>
  <si>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</si>
  <si>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</si>
  <si>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</si>
  <si>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</si>
  <si>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</si>
  <si>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</si>
  <si>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</si>
  <si>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</si>
  <si>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</si>
  <si>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</si>
  <si>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</si>
  <si>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</si>
  <si>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</si>
  <si>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</si>
  <si>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</si>
  <si>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</si>
  <si>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</si>
  <si>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</si>
  <si>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</si>
  <si>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</si>
  <si>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</si>
  <si>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</si>
  <si>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</si>
  <si>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</si>
  <si>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</si>
  <si>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</si>
  <si>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</si>
  <si>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</si>
  <si>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</si>
  <si>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</si>
  <si>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</si>
  <si>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</si>
  <si>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</si>
  <si>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</si>
  <si>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</si>
  <si>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</si>
  <si>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</si>
  <si>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</si>
  <si>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</si>
  <si>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</si>
  <si>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</si>
  <si>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</si>
  <si>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</si>
  <si>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</si>
  <si>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</si>
  <si>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</si>
  <si>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</si>
  <si>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</si>
  <si>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</si>
  <si>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</si>
  <si>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</si>
  <si>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</si>
  <si>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</si>
  <si>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</si>
  <si>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</si>
  <si>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</si>
  <si>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</si>
  <si>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</si>
  <si>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</si>
  <si>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</si>
  <si>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</si>
  <si>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</si>
  <si>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</si>
  <si>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</si>
  <si>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</si>
  <si>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</si>
  <si>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</si>
  <si>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</si>
  <si>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</si>
  <si>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</si>
  <si>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</si>
  <si>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</si>
  <si>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</si>
  <si>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</si>
  <si>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</si>
  <si>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</si>
  <si>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</si>
  <si>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</si>
  <si>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</si>
  <si>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</si>
  <si>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</si>
  <si>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</si>
  <si>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</si>
  <si>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</si>
  <si>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</si>
  <si>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</si>
  <si>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</si>
  <si>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</si>
  <si>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</si>
  <si>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</si>
  <si>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</si>
  <si>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</si>
  <si>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</si>
  <si>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</si>
  <si>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</si>
  <si>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</si>
  <si>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</si>
  <si>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</si>
  <si>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</si>
  <si>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</si>
  <si>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</si>
  <si>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</si>
  <si>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</si>
  <si>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</si>
  <si>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</si>
  <si>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</si>
  <si>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</si>
  <si>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</si>
  <si>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</si>
  <si>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</si>
  <si>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</si>
  <si>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</si>
  <si>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</si>
  <si>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</si>
  <si>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</si>
  <si>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</si>
  <si>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</si>
  <si>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</si>
  <si>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</si>
  <si>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</si>
  <si>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</si>
  <si>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</si>
  <si>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</si>
  <si>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</si>
  <si>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</si>
  <si>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</si>
  <si>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</si>
  <si>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</si>
  <si>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</si>
  <si>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</si>
  <si>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</si>
  <si>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</si>
  <si>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</si>
  <si>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</si>
  <si>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</si>
  <si>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</si>
  <si>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</si>
  <si>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</si>
  <si>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</si>
  <si>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</si>
  <si>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</si>
  <si>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</si>
  <si>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</si>
  <si>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</si>
  <si>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</si>
  <si>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</si>
  <si>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</si>
  <si>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</si>
  <si>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</si>
  <si>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</si>
  <si>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</si>
  <si>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</si>
  <si>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</si>
  <si>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</si>
  <si>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</si>
  <si>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</si>
  <si>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</si>
  <si>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</si>
  <si>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</si>
  <si>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</si>
  <si>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</si>
  <si>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</si>
  <si>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</si>
  <si>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</si>
  <si>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</si>
  <si>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</si>
  <si>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</si>
  <si>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</si>
  <si>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</si>
  <si>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</si>
  <si>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</si>
  <si>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</si>
  <si>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</si>
  <si>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</si>
  <si>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</si>
  <si>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</si>
  <si>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</si>
  <si>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</si>
  <si>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</si>
  <si>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</si>
  <si>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</si>
  <si>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</si>
  <si>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</si>
  <si>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</si>
  <si>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</si>
  <si>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</si>
  <si>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</si>
  <si>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</si>
  <si>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</si>
  <si>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</si>
  <si>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</si>
  <si>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</si>
  <si>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</si>
  <si>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</si>
  <si>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</si>
  <si>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</si>
  <si>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</si>
  <si>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</si>
  <si>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</si>
  <si>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</si>
  <si>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</si>
  <si>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</si>
  <si>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</si>
  <si>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</si>
  <si>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</si>
  <si>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</si>
  <si>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</si>
  <si>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</si>
  <si>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</si>
  <si>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</si>
  <si>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</si>
  <si>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</si>
  <si>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</si>
  <si>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</si>
  <si>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</si>
  <si>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</si>
  <si>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</si>
  <si>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</si>
  <si>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</si>
  <si>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</si>
  <si>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</si>
  <si>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</si>
  <si>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</si>
  <si>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</si>
  <si>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</si>
  <si>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</si>
  <si>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</si>
  <si>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</si>
  <si>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</si>
  <si>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</si>
  <si>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</si>
  <si>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</si>
  <si>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</si>
  <si>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</si>
  <si>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</si>
  <si>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</si>
  <si>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</si>
  <si>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</si>
  <si>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</si>
  <si>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</si>
  <si>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</si>
  <si>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</si>
  <si>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</si>
  <si>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</si>
  <si>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</si>
  <si>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</si>
  <si>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</si>
  <si>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</si>
  <si>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</si>
  <si>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</si>
  <si>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</si>
  <si>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</si>
  <si>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</si>
  <si>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</si>
  <si>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</si>
  <si>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</si>
  <si>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</si>
  <si>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</si>
  <si>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</si>
  <si>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</si>
  <si>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</si>
  <si>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</si>
  <si>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</si>
  <si>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</si>
  <si>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</si>
  <si>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</si>
  <si>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</si>
  <si>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</si>
  <si>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</si>
  <si>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</si>
  <si>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</si>
  <si>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</si>
  <si>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</si>
  <si>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</si>
  <si>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</si>
  <si>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</si>
  <si>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</si>
  <si>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</si>
  <si>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</si>
  <si>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</si>
  <si>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</si>
  <si>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</si>
  <si>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</si>
  <si>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</si>
  <si>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</si>
  <si>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</si>
  <si>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</si>
  <si>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</si>
  <si>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</si>
  <si>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</si>
  <si>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</si>
  <si>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</si>
  <si>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</si>
  <si>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</si>
  <si>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</si>
  <si>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</si>
  <si>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</si>
  <si>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</si>
  <si>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</si>
  <si>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</si>
  <si>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</si>
  <si>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</si>
  <si>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</si>
  <si>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</si>
  <si>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</si>
  <si>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</si>
  <si>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</si>
  <si>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</si>
  <si>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</si>
  <si>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</si>
  <si>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</si>
  <si>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</si>
  <si>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</si>
  <si>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</si>
  <si>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</si>
  <si>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</si>
  <si>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</si>
  <si>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</si>
  <si>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</si>
  <si>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</si>
  <si>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</si>
  <si>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</si>
  <si>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</si>
  <si>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</si>
  <si>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</si>
  <si>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</si>
  <si>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</si>
  <si>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</si>
  <si>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</si>
  <si>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</si>
  <si>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</si>
  <si>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</si>
  <si>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</si>
  <si>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</si>
  <si>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</si>
  <si>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</si>
  <si>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</si>
  <si>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</si>
  <si>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</si>
  <si>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</si>
  <si>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</si>
  <si>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</si>
  <si>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</si>
  <si>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</si>
  <si>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</si>
  <si>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</si>
  <si>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</si>
  <si>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</si>
  <si>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</si>
  <si>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</si>
  <si>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</si>
  <si>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</si>
  <si>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</si>
  <si>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</si>
  <si>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</si>
  <si>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</si>
  <si>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</si>
  <si>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</si>
  <si>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</si>
  <si>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</si>
  <si>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</si>
  <si>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</si>
  <si>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</si>
  <si>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</si>
  <si>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</si>
  <si>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</si>
  <si>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</si>
  <si>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</si>
  <si>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</si>
  <si>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</si>
  <si>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</si>
  <si>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</si>
  <si>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</si>
  <si>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</si>
  <si>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</si>
  <si>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</si>
  <si>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</si>
  <si>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</si>
  <si>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</si>
  <si>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</si>
  <si>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</si>
  <si>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</si>
  <si>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</si>
  <si>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</si>
  <si>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</si>
  <si>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</si>
  <si>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</si>
  <si>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</si>
  <si>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</si>
  <si>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</si>
  <si>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</si>
  <si>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</si>
  <si>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</si>
  <si>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</si>
  <si>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</si>
  <si>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</si>
  <si>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</si>
  <si>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</si>
  <si>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</si>
  <si>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</si>
  <si>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</si>
  <si>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</si>
  <si>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</si>
  <si>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</si>
  <si>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</si>
  <si>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</si>
  <si>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</si>
  <si>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</si>
  <si>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</si>
  <si>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</si>
  <si>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</si>
  <si>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</si>
  <si>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</si>
  <si>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</si>
  <si>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</si>
  <si>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</si>
  <si>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</si>
  <si>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</si>
  <si>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</si>
  <si>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</si>
  <si>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</si>
  <si>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</si>
  <si>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</si>
  <si>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</si>
  <si>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</si>
  <si>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</si>
  <si>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</si>
  <si>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</si>
  <si>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</si>
  <si>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</si>
  <si>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</si>
  <si>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</si>
  <si>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</si>
  <si>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</si>
  <si>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</si>
  <si>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</si>
  <si>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</si>
  <si>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</si>
  <si>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</si>
  <si>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</si>
  <si>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</si>
  <si>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</si>
  <si>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</si>
  <si>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</si>
  <si>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</si>
  <si>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</si>
  <si>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</si>
  <si>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</si>
  <si>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</si>
  <si>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</si>
  <si>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</si>
  <si>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</si>
  <si>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</si>
  <si>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</si>
  <si>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</si>
  <si>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</si>
  <si>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</si>
  <si>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</si>
  <si>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</si>
  <si>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</si>
  <si>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</si>
  <si>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</si>
  <si>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</si>
  <si>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</si>
  <si>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</si>
  <si>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</si>
  <si>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</si>
  <si>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</si>
  <si>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</si>
  <si>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</si>
  <si>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</si>
  <si>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</si>
  <si>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</si>
  <si>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</si>
  <si>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</si>
  <si>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</si>
  <si>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</si>
  <si>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</si>
  <si>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</si>
  <si>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</si>
  <si>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</si>
  <si>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</si>
  <si>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</si>
  <si>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</si>
  <si>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</si>
  <si>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</si>
  <si>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</si>
  <si>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</si>
  <si>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</si>
  <si>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</si>
  <si>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</si>
  <si>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</si>
  <si>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</si>
  <si>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</si>
  <si>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</si>
  <si>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</si>
  <si>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</si>
  <si>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</si>
  <si>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</si>
  <si>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</si>
  <si>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</si>
  <si>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</si>
  <si>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</si>
  <si>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</si>
  <si>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</si>
  <si>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</si>
  <si>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</si>
  <si>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</si>
  <si>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</si>
  <si>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</si>
  <si>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</si>
  <si>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</si>
  <si>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</si>
  <si>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</si>
  <si>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</si>
  <si>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</si>
  <si>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</si>
  <si>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</si>
  <si>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</si>
  <si>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</si>
  <si>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</si>
  <si>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</si>
  <si>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</si>
  <si>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</si>
  <si>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</si>
  <si>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</si>
  <si>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</si>
  <si>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</si>
  <si>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</si>
  <si>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</si>
  <si>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</si>
  <si>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</si>
  <si>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</si>
  <si>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</si>
  <si>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</si>
  <si>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</si>
  <si>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</si>
  <si>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</si>
  <si>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</si>
  <si>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</si>
  <si>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</si>
  <si>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</si>
  <si>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</si>
  <si>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</si>
  <si>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</si>
  <si>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</si>
  <si>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</si>
  <si>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</si>
  <si>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</si>
  <si>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</si>
  <si>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</si>
  <si>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</si>
  <si>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</si>
  <si>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</si>
  <si>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</si>
  <si>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</si>
  <si>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</si>
  <si>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</si>
  <si>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</si>
  <si>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</si>
  <si>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</si>
  <si>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</si>
  <si>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</si>
  <si>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</si>
  <si>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</si>
  <si>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</si>
  <si>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</si>
  <si>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</si>
  <si>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</si>
  <si>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</si>
  <si>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</si>
  <si>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</si>
  <si>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</si>
  <si>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</si>
  <si>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</si>
  <si>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</si>
  <si>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</si>
  <si>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</si>
  <si>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</si>
  <si>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</si>
  <si>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</si>
  <si>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</si>
  <si>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</si>
  <si>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</si>
  <si>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</si>
  <si>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</si>
  <si>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</si>
  <si>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</si>
  <si>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</si>
  <si>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</si>
  <si>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</si>
  <si>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</si>
  <si>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</si>
  <si>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</si>
  <si>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</si>
  <si>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</si>
  <si>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</si>
  <si>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</si>
  <si>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</si>
  <si>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</si>
  <si>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</si>
  <si>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</si>
  <si>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</si>
  <si>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</si>
  <si>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</si>
  <si>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</si>
  <si>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</si>
  <si>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</si>
  <si>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</si>
  <si>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</si>
  <si>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</si>
  <si>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</si>
  <si>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</si>
  <si>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</si>
  <si>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</si>
  <si>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</si>
  <si>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</si>
  <si>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</si>
  <si>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</si>
  <si>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</si>
  <si>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</si>
  <si>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</si>
  <si>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</si>
  <si>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</si>
  <si>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</si>
  <si>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</si>
  <si>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</si>
  <si>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</si>
  <si>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</si>
  <si>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</si>
  <si>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</si>
  <si>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</si>
  <si>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</si>
  <si>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</si>
  <si>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</si>
  <si>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</si>
  <si>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</si>
  <si>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</si>
  <si>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</si>
  <si>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</si>
  <si>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</si>
  <si>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</si>
  <si>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</si>
  <si>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</si>
  <si>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</si>
  <si>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</si>
  <si>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</si>
  <si>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</si>
  <si>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</si>
  <si>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</si>
  <si>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</si>
  <si>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</si>
  <si>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</si>
  <si>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</si>
  <si>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</si>
  <si>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</si>
  <si>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</si>
  <si>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</si>
  <si>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</si>
  <si>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</si>
  <si>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</si>
  <si>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</si>
  <si>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</si>
  <si>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</si>
  <si>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</si>
  <si>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</si>
  <si>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</si>
  <si>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</si>
  <si>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</si>
  <si>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</si>
  <si>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</si>
  <si>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</si>
  <si>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</si>
  <si>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</si>
  <si>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</si>
  <si>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</si>
  <si>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</si>
  <si>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</si>
  <si>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</si>
  <si>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</si>
  <si>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</si>
  <si>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</si>
  <si>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</si>
  <si>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</si>
  <si>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</si>
  <si>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</si>
  <si>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</si>
  <si>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</si>
  <si>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</si>
  <si>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</si>
  <si>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</si>
  <si>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</si>
  <si>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</si>
  <si>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</si>
  <si>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</si>
  <si>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</si>
  <si>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</si>
  <si>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</si>
  <si>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</si>
  <si>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</si>
  <si>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</si>
  <si>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</si>
  <si>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</si>
  <si>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</si>
  <si>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</si>
  <si>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</si>
  <si>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</si>
  <si>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</si>
  <si>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</si>
  <si>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</si>
  <si>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</si>
  <si>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</si>
  <si>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</si>
  <si>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</si>
  <si>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</si>
  <si>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</si>
  <si>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</si>
  <si>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</si>
  <si>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</si>
  <si>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</si>
  <si>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</si>
  <si>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</si>
  <si>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</si>
  <si>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</si>
  <si>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</si>
  <si>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</si>
  <si>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</si>
  <si>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</si>
  <si>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</si>
  <si>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</si>
  <si>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</si>
  <si>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</si>
  <si>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</si>
  <si>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</si>
  <si>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</si>
  <si>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</si>
  <si>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</si>
  <si>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</si>
  <si>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</si>
  <si>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</si>
  <si>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</si>
  <si>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</si>
  <si>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</si>
  <si>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</si>
  <si>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</si>
  <si>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</si>
  <si>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</si>
  <si>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</si>
  <si>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</si>
  <si>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</si>
  <si>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</si>
  <si>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</si>
  <si>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</si>
  <si>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</si>
  <si>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</si>
  <si>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</si>
  <si>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</si>
  <si>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</si>
  <si>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</si>
  <si>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</si>
  <si>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</si>
  <si>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</si>
  <si>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</si>
  <si>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</si>
  <si>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</si>
  <si>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</si>
  <si>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</si>
  <si>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</si>
  <si>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</si>
  <si>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</si>
  <si>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</si>
  <si>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</si>
  <si>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</si>
  <si>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</si>
  <si>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</si>
  <si>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</si>
  <si>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</si>
  <si>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</si>
  <si>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</si>
  <si>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</si>
  <si>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</si>
  <si>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</si>
  <si>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</si>
  <si>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</si>
  <si>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</si>
  <si>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</si>
  <si>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</si>
  <si>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</si>
  <si>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</si>
  <si>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</si>
  <si>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</si>
  <si>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</si>
  <si>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</si>
  <si>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</si>
  <si>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</si>
  <si>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</si>
  <si>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</si>
  <si>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</si>
  <si>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</si>
  <si>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</si>
  <si>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</si>
  <si>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</si>
  <si>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</si>
  <si>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</si>
  <si>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</si>
  <si>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</si>
  <si>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</si>
  <si>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</si>
  <si>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</si>
  <si>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</si>
  <si>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</si>
  <si>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</si>
  <si>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</si>
  <si>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</si>
  <si>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</si>
  <si>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</si>
  <si>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</si>
  <si>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</si>
  <si>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</si>
  <si>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</si>
  <si>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</si>
  <si>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</si>
  <si>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</si>
  <si>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</si>
  <si>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</si>
  <si>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</si>
  <si>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</si>
  <si>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</si>
  <si>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</si>
  <si>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</si>
  <si>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</si>
  <si>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</si>
  <si>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</si>
  <si>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</si>
  <si>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</si>
  <si>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</si>
  <si>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</si>
  <si>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</si>
  <si>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</si>
  <si>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</si>
  <si>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</si>
  <si>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</si>
  <si>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</si>
  <si>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</si>
  <si>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</si>
  <si>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</si>
  <si>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</si>
  <si>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</si>
  <si>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</si>
  <si>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</si>
  <si>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</si>
  <si>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</si>
  <si>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</si>
  <si>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</si>
  <si>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</si>
  <si>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</si>
  <si>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</si>
  <si>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</si>
  <si>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</si>
  <si>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</si>
  <si>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</si>
  <si>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</si>
  <si>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</si>
  <si>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</si>
  <si>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</si>
  <si>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</si>
  <si>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</si>
  <si>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</si>
  <si>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</si>
  <si>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</si>
  <si>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</si>
  <si>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</si>
  <si>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</si>
  <si>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</si>
  <si>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</si>
  <si>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</si>
  <si>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</si>
  <si>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</si>
  <si>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</si>
  <si>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</si>
  <si>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</si>
  <si>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</si>
  <si>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</si>
  <si>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</si>
  <si>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</si>
  <si>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</si>
  <si>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</si>
  <si>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</si>
  <si>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</si>
  <si>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</si>
  <si>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</si>
  <si>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</si>
  <si>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</si>
  <si>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</si>
  <si>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</si>
  <si>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</si>
  <si>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</si>
  <si>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</si>
  <si>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</si>
  <si>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</si>
  <si>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</si>
  <si>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</si>
  <si>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</si>
  <si>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</si>
  <si>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</si>
  <si>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</si>
  <si>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</si>
  <si>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</si>
  <si>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</si>
  <si>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</si>
  <si>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</si>
  <si>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</si>
  <si>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</si>
  <si>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</si>
  <si>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</si>
  <si>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</si>
  <si>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</si>
  <si>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</si>
  <si>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</si>
  <si>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</si>
  <si>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</si>
  <si>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</si>
  <si>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</si>
  <si>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</si>
  <si>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</si>
  <si>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</si>
  <si>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</si>
  <si>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</si>
  <si>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</si>
  <si>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</si>
  <si>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</si>
  <si>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</si>
  <si>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</si>
  <si>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</si>
  <si>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</si>
  <si>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</si>
  <si>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</si>
  <si>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</si>
  <si>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</si>
  <si>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</si>
  <si>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</si>
  <si>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</si>
  <si>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</si>
  <si>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</si>
  <si>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</si>
  <si>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</si>
  <si>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</si>
  <si>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</si>
  <si>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</si>
  <si>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</si>
  <si>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</si>
  <si>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</si>
  <si>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</si>
  <si>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</si>
  <si>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</si>
  <si>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</si>
  <si>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</si>
  <si>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</si>
  <si>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</si>
  <si>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</si>
  <si>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</si>
  <si>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</si>
  <si>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</si>
  <si>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</si>
  <si>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</si>
  <si>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</si>
  <si>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</si>
  <si>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</si>
  <si>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</si>
  <si>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</si>
  <si>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</si>
  <si>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</si>
  <si>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</si>
  <si>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</si>
  <si>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</si>
  <si>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</si>
  <si>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</si>
  <si>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</si>
  <si>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</si>
  <si>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</si>
  <si>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</si>
  <si>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</si>
  <si>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</si>
  <si>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</si>
  <si>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</si>
  <si>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</si>
  <si>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</si>
  <si>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</si>
  <si>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</si>
  <si>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</si>
  <si>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</si>
  <si>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</si>
  <si>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</si>
  <si>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</si>
  <si>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</si>
  <si>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</si>
  <si>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</si>
  <si>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</si>
  <si>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</si>
  <si>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</si>
  <si>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</si>
  <si>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</si>
  <si>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</si>
  <si>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</si>
  <si>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</si>
  <si>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</si>
  <si>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</si>
  <si>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</si>
  <si>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</si>
  <si>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</si>
  <si>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</si>
  <si>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</si>
  <si>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</si>
  <si>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</si>
  <si>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</si>
  <si>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</si>
  <si>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</si>
  <si>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</si>
  <si>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</si>
  <si>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</si>
  <si>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</si>
  <si>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</si>
  <si>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</si>
  <si>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</si>
  <si>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</si>
  <si>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</si>
  <si>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</si>
  <si>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</si>
  <si>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</si>
  <si>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</si>
  <si>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</si>
  <si>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</si>
  <si>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</si>
  <si>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</si>
  <si>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</si>
  <si>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</si>
  <si>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</si>
  <si>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</si>
  <si>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</si>
  <si>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</si>
  <si>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</si>
  <si>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</si>
  <si>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</si>
  <si>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</si>
  <si>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</si>
  <si>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</si>
  <si>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</si>
  <si>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</si>
  <si>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</si>
  <si>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</si>
  <si>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</si>
  <si>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</si>
  <si>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</si>
  <si>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</si>
  <si>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</si>
  <si>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</si>
  <si>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</si>
  <si>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</si>
  <si>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</si>
  <si>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</si>
  <si>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</si>
  <si>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</si>
  <si>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</si>
  <si>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</si>
  <si>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</si>
  <si>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</si>
  <si>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</si>
  <si>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</si>
  <si>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</si>
  <si>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</si>
  <si>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</si>
  <si>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</si>
  <si>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</si>
  <si>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</si>
  <si>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</si>
  <si>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</si>
  <si>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</si>
  <si>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</si>
  <si>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</si>
  <si>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</si>
  <si>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</si>
  <si>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</si>
  <si>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</si>
  <si>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</si>
  <si>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</si>
  <si>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</si>
  <si>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</si>
  <si>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</si>
  <si>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</si>
  <si>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</si>
  <si>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</si>
  <si>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</si>
  <si>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</si>
  <si>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</si>
  <si>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</si>
  <si>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</si>
  <si>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</si>
  <si>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</si>
  <si>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</si>
  <si>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</si>
  <si>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</si>
  <si>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</si>
  <si>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</si>
  <si>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</si>
  <si>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</si>
  <si>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</si>
  <si>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</si>
  <si>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</si>
  <si>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</si>
  <si>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</si>
  <si>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</si>
  <si>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</si>
  <si>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</si>
  <si>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</si>
  <si>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</si>
  <si>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</si>
  <si>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</si>
  <si>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</si>
  <si>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</si>
  <si>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</si>
  <si>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</si>
  <si>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</si>
  <si>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</si>
  <si>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</si>
  <si>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</si>
  <si>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</si>
  <si>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</si>
  <si>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</si>
  <si>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</si>
  <si>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</si>
  <si>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</si>
  <si>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</si>
  <si>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</si>
  <si>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</si>
  <si>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</si>
  <si>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</si>
  <si>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</si>
  <si>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</si>
  <si>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</si>
  <si>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</si>
  <si>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</si>
  <si>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</si>
  <si>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</si>
  <si>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</si>
  <si>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</si>
  <si>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</si>
  <si>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</si>
  <si>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</si>
  <si>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</si>
  <si>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</si>
  <si>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</si>
  <si>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</si>
  <si>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</si>
  <si>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</si>
  <si>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</si>
  <si>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</si>
  <si>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</si>
  <si>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</si>
  <si>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</si>
  <si>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</si>
  <si>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</si>
  <si>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</si>
  <si>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</si>
  <si>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</si>
  <si>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</si>
  <si>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</si>
  <si>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</si>
  <si>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</si>
  <si>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</si>
  <si>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</si>
  <si>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</si>
  <si>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</si>
  <si>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</si>
  <si>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</si>
  <si>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</si>
  <si>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</si>
  <si>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</si>
  <si>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</si>
  <si>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</si>
  <si>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</si>
  <si>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</si>
  <si>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</si>
  <si>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</si>
  <si>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</si>
  <si>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</si>
  <si>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</si>
  <si>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</si>
  <si>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</si>
  <si>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</si>
  <si>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</si>
  <si>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</si>
  <si>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</si>
  <si>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</si>
  <si>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</si>
  <si>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</si>
  <si>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</si>
  <si>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</si>
  <si>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</si>
  <si>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</si>
  <si>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</si>
  <si>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</si>
  <si>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</si>
  <si>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</si>
  <si>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</si>
  <si>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</si>
  <si>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</si>
  <si>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</si>
  <si>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</si>
  <si>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</si>
  <si>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</si>
  <si>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</si>
  <si>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</si>
  <si>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</si>
  <si>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</si>
  <si>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</si>
  <si>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</si>
  <si>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</si>
  <si>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</si>
  <si>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</si>
  <si>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</si>
  <si>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</si>
  <si>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</si>
  <si>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</si>
  <si>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</si>
  <si>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</si>
  <si>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</si>
  <si>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</si>
  <si>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</si>
  <si>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</si>
  <si>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</si>
  <si>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</si>
  <si>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</si>
  <si>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</si>
  <si>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</si>
  <si>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</si>
  <si>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</si>
  <si>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</si>
  <si>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</si>
  <si>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</si>
  <si>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</si>
  <si>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</si>
  <si>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</si>
  <si>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</si>
  <si>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</si>
  <si>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</si>
  <si>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</si>
  <si>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</si>
  <si>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</si>
  <si>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</si>
  <si>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</si>
  <si>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</si>
  <si>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</si>
  <si>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</si>
  <si>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</si>
  <si>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</si>
  <si>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</si>
  <si>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</si>
  <si>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</si>
  <si>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</si>
  <si>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</si>
  <si>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</si>
  <si>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</si>
  <si>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</si>
  <si>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</si>
  <si>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</si>
  <si>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</si>
  <si>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</si>
  <si>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</si>
  <si>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</si>
  <si>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</si>
  <si>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</si>
  <si>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</si>
  <si>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</si>
  <si>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</si>
  <si>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</si>
  <si>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</si>
  <si>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</si>
  <si>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</si>
  <si>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</si>
  <si>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</si>
  <si>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</si>
  <si>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</si>
  <si>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</si>
  <si>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</si>
  <si>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</si>
  <si>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</si>
  <si>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</si>
  <si>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</si>
  <si>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</si>
  <si>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</si>
  <si>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</si>
  <si>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</si>
  <si>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</si>
  <si>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</si>
  <si>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</si>
  <si>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</si>
  <si>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</si>
  <si>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</si>
  <si>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</si>
  <si>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</si>
  <si>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</si>
  <si>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</si>
  <si>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</si>
  <si>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</si>
  <si>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</si>
  <si>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</si>
  <si>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</si>
  <si>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</si>
  <si>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</si>
  <si>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</si>
  <si>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</si>
  <si>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</si>
  <si>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</si>
  <si>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</si>
  <si>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</si>
  <si>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</si>
  <si>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</si>
  <si>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</si>
  <si>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</si>
  <si>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</si>
  <si>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</si>
  <si>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</si>
  <si>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</si>
  <si>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</si>
  <si>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</si>
  <si>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</si>
  <si>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</si>
  <si>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</si>
  <si>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</si>
  <si>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</si>
  <si>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</si>
  <si>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</si>
  <si>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</si>
  <si>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</si>
  <si>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</si>
  <si>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</si>
  <si>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</si>
  <si>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</si>
  <si>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</si>
  <si>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</si>
  <si>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</si>
  <si>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</si>
  <si>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</si>
  <si>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</si>
  <si>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</si>
  <si>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</si>
  <si>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</si>
  <si>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</si>
  <si>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</si>
  <si>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</si>
  <si>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</si>
  <si>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</si>
  <si>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</si>
  <si>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</si>
  <si>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</si>
  <si>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</si>
  <si>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</si>
  <si>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</si>
  <si>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</si>
  <si>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</si>
  <si>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</si>
  <si>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</si>
  <si>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</si>
  <si>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</si>
  <si>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</si>
  <si>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</si>
  <si>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</si>
  <si>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</si>
  <si>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</si>
  <si>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</si>
  <si>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</si>
  <si>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</si>
  <si>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</si>
  <si>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</si>
  <si>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</si>
  <si>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</si>
  <si>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</si>
  <si>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</si>
  <si>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</si>
  <si>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</si>
  <si>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</si>
  <si>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</si>
  <si>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</si>
  <si>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</si>
  <si>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</si>
  <si>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</si>
  <si>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</si>
  <si>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</si>
  <si>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</si>
  <si>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</si>
  <si>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</si>
  <si>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</si>
  <si>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</si>
  <si>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</si>
  <si>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</si>
  <si>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</si>
  <si>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</si>
  <si>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</si>
  <si>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</si>
  <si>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</si>
  <si>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</si>
  <si>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</si>
  <si>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</si>
  <si>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</si>
  <si>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</si>
  <si>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</si>
  <si>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</si>
  <si>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</si>
  <si>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</si>
  <si>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</si>
  <si>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</si>
  <si>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</si>
  <si>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</si>
  <si>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</si>
  <si>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</si>
  <si>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</si>
  <si>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</si>
  <si>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</si>
  <si>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</si>
  <si>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</si>
  <si>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</si>
  <si>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</si>
  <si>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</si>
  <si>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</si>
  <si>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</si>
  <si>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</si>
  <si>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</si>
  <si>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</si>
  <si>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</si>
  <si>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</si>
  <si>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</si>
  <si>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</si>
  <si>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</si>
  <si>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</si>
  <si>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</si>
  <si>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</si>
  <si>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</si>
  <si>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</si>
  <si>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</si>
  <si>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</si>
  <si>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</si>
  <si>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</si>
  <si>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</si>
  <si>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</si>
  <si>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</si>
  <si>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</si>
  <si>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</si>
  <si>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</si>
  <si>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</si>
  <si>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</si>
  <si>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</si>
  <si>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</si>
  <si>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</si>
  <si>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</si>
  <si>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</si>
  <si>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</si>
  <si>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</si>
  <si>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</si>
  <si>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</si>
  <si>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</si>
  <si>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</si>
  <si>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</si>
  <si>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</si>
  <si>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</si>
  <si>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</si>
  <si>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</si>
  <si>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</si>
  <si>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</si>
  <si>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</si>
  <si>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</si>
  <si>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</si>
  <si>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</si>
  <si>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</si>
  <si>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</si>
  <si>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</si>
  <si>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</si>
  <si>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</si>
  <si>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</si>
  <si>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</si>
  <si>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</si>
  <si>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</si>
  <si>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</si>
  <si>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</si>
  <si>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</si>
  <si>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</si>
  <si>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</si>
  <si>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</si>
  <si>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</si>
  <si>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</si>
  <si>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</si>
  <si>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</si>
  <si>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</si>
  <si>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</si>
  <si>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</si>
  <si>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</si>
  <si>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</si>
  <si>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</si>
  <si>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</si>
  <si>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</si>
  <si>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</si>
  <si>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</si>
  <si>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</si>
  <si>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</si>
  <si>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</si>
  <si>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</si>
  <si>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</si>
  <si>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</si>
  <si>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</si>
  <si>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</si>
  <si>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</si>
  <si>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</si>
  <si>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</si>
  <si>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</si>
  <si>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</si>
  <si>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</si>
  <si>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</si>
  <si>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</si>
  <si>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</si>
  <si>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</si>
  <si>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</si>
  <si>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</si>
  <si>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</si>
  <si>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</si>
  <si>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</si>
  <si>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</si>
  <si>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</si>
  <si>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</si>
  <si>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</si>
  <si>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</si>
  <si>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</si>
  <si>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</si>
  <si>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</si>
  <si>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</si>
  <si>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</si>
  <si>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</si>
  <si>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</si>
  <si>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</si>
  <si>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</si>
  <si>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</si>
  <si>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</si>
  <si>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</si>
  <si>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</si>
  <si>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</si>
  <si>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</si>
  <si>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</si>
  <si>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</si>
  <si>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</si>
  <si>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</si>
  <si>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</si>
  <si>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</si>
  <si>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</si>
  <si>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</si>
  <si>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</si>
  <si>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</si>
  <si>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</si>
  <si>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</si>
  <si>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</si>
  <si>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</si>
  <si>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</si>
  <si>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</si>
  <si>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</si>
  <si>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</si>
  <si>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</si>
  <si>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</si>
  <si>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</si>
  <si>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</si>
  <si>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</si>
  <si>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</si>
  <si>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</si>
  <si>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</si>
  <si>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</si>
  <si>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</si>
  <si>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</si>
  <si>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</si>
  <si>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</si>
  <si>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</si>
  <si>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</si>
  <si>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</si>
  <si>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</si>
  <si>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</si>
  <si>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</si>
  <si>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</si>
  <si>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</si>
  <si>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</si>
  <si>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</si>
  <si>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</si>
  <si>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</si>
  <si>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</si>
  <si>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</si>
  <si>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</si>
  <si>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</si>
  <si>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</si>
  <si>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</si>
  <si>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</si>
  <si>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</si>
  <si>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</si>
  <si>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</si>
  <si>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</si>
  <si>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</si>
  <si>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</si>
  <si>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</si>
  <si>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</si>
  <si>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</si>
  <si>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</si>
  <si>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</si>
  <si>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</si>
  <si>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</si>
  <si>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</si>
  <si>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</si>
  <si>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</si>
  <si>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</si>
  <si>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</si>
  <si>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</si>
  <si>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</si>
  <si>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</si>
  <si>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</si>
  <si>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</si>
  <si>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</si>
  <si>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</si>
  <si>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</si>
  <si>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</si>
  <si>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</si>
  <si>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</si>
  <si>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</si>
  <si>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</si>
  <si>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</si>
  <si>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</si>
  <si>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</si>
  <si>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</si>
  <si>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</si>
  <si>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</si>
  <si>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</si>
  <si>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</si>
  <si>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</si>
  <si>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</si>
  <si>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</si>
  <si>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</si>
  <si>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</si>
  <si>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</si>
  <si>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</si>
  <si>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</si>
  <si>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</si>
  <si>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</si>
  <si>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</si>
  <si>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</si>
  <si>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</si>
  <si>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</si>
  <si>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</si>
  <si>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</si>
  <si>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</si>
  <si>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</si>
  <si>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</si>
  <si>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</si>
  <si>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</si>
  <si>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</si>
  <si>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</si>
  <si>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</si>
  <si>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</si>
  <si>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</si>
  <si>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</si>
  <si>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</si>
  <si>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</si>
  <si>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</si>
  <si>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</si>
  <si>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</si>
  <si>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</si>
  <si>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</si>
  <si>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</si>
  <si>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</si>
  <si>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</si>
  <si>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</si>
  <si>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</si>
  <si>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</si>
  <si>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</si>
  <si>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</si>
  <si>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</si>
  <si>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</si>
  <si>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</si>
  <si>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</si>
  <si>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</si>
  <si>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</si>
  <si>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</si>
  <si>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</si>
  <si>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</si>
  <si>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</si>
  <si>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</si>
  <si>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</si>
  <si>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</si>
  <si>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</si>
  <si>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</si>
  <si>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</si>
  <si>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</si>
  <si>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</si>
  <si>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</si>
  <si>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</si>
  <si>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</si>
  <si>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</si>
  <si>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</si>
  <si>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</si>
  <si>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</si>
  <si>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</si>
  <si>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</si>
  <si>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</si>
  <si>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</si>
  <si>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</si>
  <si>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</si>
  <si>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</si>
  <si>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</si>
  <si>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</si>
  <si>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</si>
  <si>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</si>
  <si>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</si>
  <si>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</si>
  <si>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</si>
  <si>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</si>
  <si>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</si>
  <si>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</si>
  <si>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</si>
  <si>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</si>
  <si>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</si>
  <si>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</si>
  <si>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</si>
  <si>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</si>
  <si>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</si>
  <si>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</si>
  <si>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</si>
  <si>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</si>
  <si>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</si>
  <si>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</si>
  <si>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</si>
  <si>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</si>
  <si>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</si>
  <si>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</si>
  <si>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</si>
  <si>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</si>
  <si>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</si>
  <si>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</si>
  <si>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</si>
  <si>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</si>
  <si>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</si>
  <si>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</si>
  <si>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</si>
  <si>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</si>
  <si>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</si>
  <si>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</si>
  <si>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</si>
  <si>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</si>
  <si>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</si>
  <si>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</si>
  <si>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</si>
  <si>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</si>
  <si>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</si>
  <si>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</si>
  <si>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</si>
  <si>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</si>
  <si>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</si>
  <si>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</si>
  <si>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</si>
  <si>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</si>
  <si>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</si>
  <si>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</si>
  <si>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</si>
  <si>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</si>
  <si>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</si>
  <si>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</si>
  <si>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</si>
  <si>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</si>
  <si>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</si>
  <si>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</si>
  <si>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</si>
  <si>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</si>
  <si>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</si>
  <si>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</si>
  <si>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</si>
  <si>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</si>
  <si>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</si>
  <si>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</si>
  <si>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</si>
  <si>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</si>
  <si>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</si>
  <si>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</si>
  <si>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</si>
  <si>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</si>
  <si>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</si>
  <si>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</si>
  <si>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</si>
  <si>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</si>
  <si>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</si>
  <si>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</si>
  <si>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</si>
  <si>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</si>
  <si>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</si>
  <si>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</si>
  <si>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</si>
  <si>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</si>
  <si>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</si>
  <si>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</si>
  <si>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</si>
  <si>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</si>
  <si>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</si>
  <si>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</si>
  <si>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</si>
  <si>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</si>
  <si>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</si>
  <si>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</si>
  <si>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</si>
  <si>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</si>
  <si>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</si>
  <si>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</si>
  <si>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</si>
  <si>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</si>
  <si>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</si>
  <si>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</si>
  <si>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</si>
  <si>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</si>
  <si>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</si>
  <si>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</si>
  <si>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</si>
  <si>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</si>
  <si>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</si>
  <si>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</si>
  <si>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</si>
  <si>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</si>
  <si>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</si>
  <si>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</si>
  <si>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</si>
  <si>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</si>
  <si>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</si>
  <si>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</si>
  <si>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</si>
  <si>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</si>
  <si>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</si>
  <si>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</si>
  <si>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</si>
  <si>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</si>
  <si>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</si>
  <si>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</si>
  <si>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</si>
  <si>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</si>
  <si>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</si>
  <si>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</si>
  <si>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</si>
  <si>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</si>
  <si>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</si>
  <si>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</si>
  <si>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</si>
  <si>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</si>
  <si>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</si>
  <si>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</si>
  <si>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</si>
  <si>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</si>
  <si>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</si>
  <si>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</si>
  <si>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</si>
  <si>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</si>
  <si>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</si>
  <si>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</si>
  <si>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</si>
  <si>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</si>
  <si>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</si>
  <si>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</si>
  <si>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</si>
  <si>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</si>
  <si>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</si>
  <si>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</si>
  <si>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</si>
  <si>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</si>
  <si>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</si>
  <si>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</si>
  <si>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</si>
  <si>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</si>
  <si>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</si>
  <si>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</si>
  <si>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</si>
  <si>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</si>
  <si>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</si>
  <si>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</si>
  <si>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</si>
  <si>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</si>
  <si>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</si>
  <si>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</si>
  <si>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</si>
  <si>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</si>
  <si>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</si>
  <si>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</si>
  <si>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</si>
  <si>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</si>
  <si>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</si>
  <si>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</si>
  <si>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</si>
  <si>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</si>
  <si>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</si>
  <si>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</si>
  <si>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</si>
  <si>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</si>
  <si>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</si>
  <si>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</si>
  <si>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</si>
  <si>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</si>
  <si>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</si>
  <si>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</si>
  <si>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</si>
  <si>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</si>
  <si>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</si>
  <si>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</si>
  <si>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</si>
  <si>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</si>
  <si>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</si>
  <si>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</si>
  <si>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</si>
  <si>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</si>
  <si>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</si>
  <si>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</si>
  <si>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</si>
  <si>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</si>
  <si>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</si>
  <si>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</si>
  <si>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</si>
  <si>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</si>
  <si>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</si>
  <si>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</si>
  <si>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</si>
  <si>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</si>
  <si>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</si>
  <si>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</si>
  <si>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</si>
  <si>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</si>
  <si>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</si>
  <si>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</si>
  <si>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</si>
  <si>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</si>
  <si>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</si>
  <si>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</si>
  <si>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</si>
  <si>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</si>
  <si>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</si>
  <si>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</si>
  <si>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</si>
  <si>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</si>
  <si>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</si>
  <si>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</si>
  <si>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</si>
  <si>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</si>
  <si>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</si>
  <si>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</si>
  <si>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</si>
  <si>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</si>
  <si>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</si>
  <si>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</si>
  <si>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</si>
  <si>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</si>
  <si>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</si>
  <si>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</si>
  <si>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</si>
  <si>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</si>
  <si>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</si>
  <si>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</si>
  <si>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</si>
  <si>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</si>
  <si>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</si>
  <si>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</si>
  <si>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</si>
  <si>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</si>
  <si>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</si>
  <si>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</si>
  <si>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</si>
  <si>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</si>
  <si>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</si>
  <si>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</si>
  <si>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</si>
  <si>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</si>
  <si>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</si>
  <si>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</si>
  <si>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</si>
  <si>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</si>
  <si>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</si>
  <si>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</si>
  <si>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</si>
  <si>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</si>
  <si>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</si>
  <si>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</si>
  <si>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</si>
  <si>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</si>
  <si>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</si>
  <si>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</si>
  <si>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</si>
  <si>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</si>
  <si>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</si>
  <si>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</si>
  <si>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</si>
  <si>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</si>
  <si>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</si>
  <si>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</si>
  <si>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</si>
  <si>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</si>
  <si>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</si>
  <si>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</si>
  <si>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</si>
  <si>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</si>
  <si>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</si>
  <si>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</si>
  <si>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</si>
  <si>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</si>
  <si>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</si>
  <si>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</si>
  <si>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</si>
  <si>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</si>
  <si>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</si>
  <si>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</si>
  <si>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</si>
  <si>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</si>
  <si>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</si>
  <si>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</si>
  <si>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</si>
  <si>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</si>
  <si>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</si>
  <si>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</si>
  <si>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</si>
  <si>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</si>
  <si>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</si>
  <si>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</si>
  <si>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</si>
  <si>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</si>
  <si>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</si>
  <si>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</si>
  <si>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</si>
  <si>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</si>
  <si>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</si>
  <si>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</si>
  <si>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</si>
  <si>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</si>
  <si>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</si>
  <si>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</si>
  <si>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</si>
  <si>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</si>
  <si>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</si>
  <si>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</si>
  <si>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</si>
  <si>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</si>
  <si>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</si>
  <si>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</si>
  <si>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</si>
  <si>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</si>
  <si>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</si>
  <si>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</si>
  <si>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</si>
  <si>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</si>
  <si>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</si>
  <si>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</si>
  <si>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</si>
  <si>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</si>
  <si>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</si>
  <si>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</si>
  <si>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</si>
  <si>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</si>
  <si>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</si>
  <si>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</si>
  <si>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</si>
  <si>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</si>
  <si>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</si>
  <si>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</si>
  <si>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</si>
  <si>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</si>
  <si>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</si>
  <si>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</si>
  <si>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</si>
  <si>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</si>
  <si>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</si>
  <si>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</si>
  <si>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</si>
  <si>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</si>
  <si>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</si>
  <si>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</si>
  <si>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</si>
  <si>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</si>
  <si>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</si>
  <si>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</si>
  <si>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</si>
  <si>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</si>
  <si>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</si>
  <si>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</si>
  <si>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</si>
  <si>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</si>
  <si>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</si>
  <si>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</si>
  <si>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</si>
  <si>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</si>
  <si>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</si>
  <si>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</si>
  <si>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</si>
  <si>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</si>
  <si>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</si>
  <si>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</si>
  <si>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</si>
  <si>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</si>
  <si>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</si>
  <si>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</si>
  <si>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</si>
  <si>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</si>
  <si>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</si>
  <si>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</si>
  <si>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</si>
  <si>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</si>
  <si>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</si>
  <si>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</si>
  <si>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</si>
  <si>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</si>
  <si>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</si>
  <si>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</si>
  <si>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</si>
  <si>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</si>
  <si>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</si>
  <si>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</si>
  <si>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</si>
  <si>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</si>
  <si>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</si>
  <si>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</si>
  <si>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</si>
  <si>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</si>
  <si>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</si>
  <si>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</si>
  <si>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</si>
  <si>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</si>
  <si>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</si>
  <si>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</si>
  <si>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</si>
  <si>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</si>
  <si>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</si>
  <si>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</si>
  <si>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</si>
  <si>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</si>
  <si>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</si>
  <si>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</si>
  <si>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</si>
  <si>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</si>
  <si>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</si>
  <si>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</si>
  <si>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</si>
  <si>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</si>
  <si>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</si>
  <si>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</si>
  <si>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</si>
  <si>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</si>
  <si>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</si>
  <si>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</si>
  <si>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</si>
  <si>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</si>
  <si>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</si>
  <si>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</si>
  <si>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</si>
  <si>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</si>
  <si>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</si>
  <si>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</si>
  <si>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</si>
  <si>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</si>
  <si>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</si>
  <si>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</si>
  <si>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</si>
  <si>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</si>
  <si>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</si>
  <si>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</si>
  <si>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</si>
  <si>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</si>
  <si>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</si>
  <si>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</si>
  <si>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</si>
  <si>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</si>
  <si>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</si>
  <si>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</si>
  <si>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</si>
  <si>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</si>
  <si>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</si>
  <si>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</si>
  <si>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</si>
  <si>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</si>
  <si>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</si>
  <si>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</si>
  <si>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</si>
  <si>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</si>
  <si>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</si>
  <si>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</si>
  <si>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</si>
  <si>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</si>
  <si>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</si>
  <si>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</si>
  <si>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</si>
  <si>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</si>
  <si>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</si>
  <si>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</si>
  <si>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</si>
  <si>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</si>
  <si>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</si>
  <si>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</si>
  <si>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</si>
  <si>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</si>
  <si>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</si>
  <si>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</si>
  <si>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</si>
  <si>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</si>
  <si>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</si>
  <si>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</si>
  <si>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</si>
  <si>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</si>
  <si>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</si>
  <si>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</si>
  <si>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</si>
  <si>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</si>
  <si>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</si>
  <si>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</si>
  <si>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</si>
  <si>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</si>
  <si>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</si>
  <si>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</si>
  <si>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</si>
  <si>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</si>
  <si>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</si>
  <si>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</si>
  <si>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</si>
  <si>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</si>
  <si>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</si>
  <si>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</si>
  <si>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</si>
  <si>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</si>
  <si>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</si>
  <si>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</si>
  <si>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</si>
  <si>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</si>
  <si>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</si>
  <si>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</si>
  <si>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</si>
  <si>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</si>
  <si>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</si>
  <si>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</si>
  <si>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</si>
  <si>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</si>
  <si>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</si>
  <si>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</si>
  <si>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</si>
  <si>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</si>
  <si>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</si>
  <si>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</si>
  <si>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</si>
  <si>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</si>
  <si>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</si>
  <si>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</si>
  <si>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</si>
  <si>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</si>
  <si>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</si>
  <si>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</si>
  <si>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</si>
  <si>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</si>
  <si>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</si>
  <si>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</si>
  <si>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</si>
  <si>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</si>
  <si>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</si>
  <si>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</si>
  <si>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</si>
  <si>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</si>
  <si>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</si>
  <si>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</si>
  <si>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</si>
  <si>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</si>
  <si>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</si>
  <si>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</si>
  <si>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</si>
  <si>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</si>
  <si>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</si>
  <si>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</si>
  <si>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</si>
  <si>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</si>
  <si>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</si>
  <si>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</si>
  <si>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</si>
  <si>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</si>
  <si>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</si>
  <si>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</si>
  <si>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</si>
  <si>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</si>
  <si>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</si>
  <si>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</si>
  <si>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</si>
  <si>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</si>
  <si>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</si>
  <si>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</si>
  <si>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</si>
  <si>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</si>
  <si>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</si>
  <si>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</si>
  <si>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</si>
  <si>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</si>
  <si>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</si>
  <si>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</si>
  <si>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</si>
  <si>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</si>
  <si>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</si>
  <si>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</si>
  <si>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</si>
  <si>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</si>
  <si>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</si>
  <si>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</si>
  <si>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</si>
  <si>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</si>
  <si>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</si>
  <si>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</si>
  <si>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</si>
  <si>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</si>
  <si>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</si>
  <si>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</si>
  <si>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</si>
  <si>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</si>
  <si>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</si>
  <si>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</si>
  <si>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</si>
  <si>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</si>
  <si>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</si>
  <si>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</si>
  <si>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</si>
  <si>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</si>
  <si>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</si>
  <si>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</si>
  <si>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</si>
  <si>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</si>
  <si>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</si>
  <si>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</si>
  <si>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</si>
  <si>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</si>
  <si>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</si>
  <si>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</si>
  <si>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</si>
  <si>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</si>
  <si>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</si>
  <si>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</si>
  <si>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</si>
  <si>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</si>
  <si>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</si>
  <si>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</si>
  <si>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</si>
  <si>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</si>
  <si>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</si>
  <si>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</si>
  <si>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</si>
  <si>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</si>
  <si>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</si>
  <si>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</si>
  <si>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</si>
  <si>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</si>
  <si>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</si>
  <si>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</si>
  <si>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</si>
  <si>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</si>
  <si>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</si>
  <si>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</si>
  <si>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</si>
  <si>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</si>
  <si>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</si>
  <si>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</si>
  <si>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</si>
  <si>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</si>
  <si>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</si>
  <si>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</si>
  <si>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</si>
  <si>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</si>
  <si>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</si>
  <si>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ANTE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</si>
</sst>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17702453</v>
      </c>
      <c r="D2" s="6">
        <f>'PR-RAS'!E6</f>
        <v>19252469.200000003</v>
      </c>
      <c r="E2" s="6">
        <v>0</v>
      </c>
      <c r="F2" s="6">
        <v>0</v>
      </c>
      <c r="G2" s="7">
        <f t="shared" ref="G2:G264" si="0">(B2/1000)*(C2*1+D2*2)</f>
        <v>56207.391400000008</v>
      </c>
      <c r="H2" s="7">
        <f t="shared" ref="H2:H264" si="1">ABS(C2-ROUND(C2,0))+ABS(D2-ROUND(D2,0))</f>
        <v>0.20000000298023224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13719887</v>
      </c>
      <c r="D46" s="1">
        <f>'PR-RAS'!E50</f>
        <v>14603146.65</v>
      </c>
      <c r="E46" s="1">
        <v>0</v>
      </c>
      <c r="F46" s="1">
        <v>0</v>
      </c>
      <c r="G46" s="2">
        <f t="shared" si="0"/>
        <v>1931678.1134999997</v>
      </c>
      <c r="H46" s="2">
        <f t="shared" si="1"/>
        <v>0.34999999962747097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13501943</v>
      </c>
      <c r="D64" s="1">
        <f>'PR-RAS'!E68</f>
        <v>14385035.950000001</v>
      </c>
      <c r="E64" s="1">
        <v>0</v>
      </c>
      <c r="F64" s="1">
        <v>0</v>
      </c>
      <c r="G64" s="2">
        <f t="shared" si="0"/>
        <v>2663136.9387000003</v>
      </c>
      <c r="H64" s="2">
        <f t="shared" si="1"/>
        <v>4.999999888241291E-2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12993754</v>
      </c>
      <c r="D65" s="1">
        <f>'PR-RAS'!E69</f>
        <v>13786576.48</v>
      </c>
      <c r="E65" s="1">
        <v>0</v>
      </c>
      <c r="F65" s="1">
        <v>0</v>
      </c>
      <c r="G65" s="2">
        <f t="shared" si="0"/>
        <v>2596282.04544</v>
      </c>
      <c r="H65" s="2">
        <f t="shared" si="1"/>
        <v>0.48000000044703484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508189</v>
      </c>
      <c r="D66" s="1">
        <f>'PR-RAS'!E70</f>
        <v>598459.47</v>
      </c>
      <c r="E66" s="1">
        <v>0</v>
      </c>
      <c r="F66" s="1">
        <v>0</v>
      </c>
      <c r="G66" s="2">
        <f t="shared" si="0"/>
        <v>110832.01609999999</v>
      </c>
      <c r="H66" s="2">
        <f t="shared" si="1"/>
        <v>0.46999999997206032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113400</v>
      </c>
      <c r="D70" s="1">
        <f>'PR-RAS'!E74</f>
        <v>62656</v>
      </c>
      <c r="E70" s="1">
        <v>0</v>
      </c>
      <c r="F70" s="1">
        <v>0</v>
      </c>
      <c r="G70" s="2">
        <f t="shared" si="0"/>
        <v>16471.128000000001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113400</v>
      </c>
      <c r="D71" s="1">
        <f>'PR-RAS'!E75</f>
        <v>62656</v>
      </c>
      <c r="E71" s="1">
        <v>0</v>
      </c>
      <c r="F71" s="1">
        <v>0</v>
      </c>
      <c r="G71" s="2">
        <f t="shared" si="0"/>
        <v>16709.84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104544</v>
      </c>
      <c r="D73" s="1">
        <f>'PR-RAS'!E77</f>
        <v>155454.70000000001</v>
      </c>
      <c r="E73" s="1">
        <v>0</v>
      </c>
      <c r="F73" s="1">
        <v>0</v>
      </c>
      <c r="G73" s="2">
        <f t="shared" si="0"/>
        <v>29912.644799999998</v>
      </c>
      <c r="H73" s="2">
        <f t="shared" si="1"/>
        <v>0.29999999998835847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3564</v>
      </c>
      <c r="E74" s="1">
        <v>0</v>
      </c>
      <c r="F74" s="1">
        <v>0</v>
      </c>
      <c r="G74" s="2">
        <f t="shared" si="0"/>
        <v>520.34399999999994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104544</v>
      </c>
      <c r="D76" s="1">
        <f>'PR-RAS'!E80</f>
        <v>151890.70000000001</v>
      </c>
      <c r="E76" s="1">
        <v>0</v>
      </c>
      <c r="F76" s="1">
        <v>0</v>
      </c>
      <c r="G76" s="2">
        <f t="shared" si="0"/>
        <v>30624.404999999999</v>
      </c>
      <c r="H76" s="2">
        <f t="shared" si="1"/>
        <v>0.29999999998835847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1.1000000000000001</v>
      </c>
      <c r="E78" s="1">
        <v>0</v>
      </c>
      <c r="F78" s="1">
        <v>0</v>
      </c>
      <c r="G78" s="2">
        <f t="shared" si="0"/>
        <v>0.32340000000000002</v>
      </c>
      <c r="H78" s="2">
        <f t="shared" si="1"/>
        <v>0.10000000000000009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1.1000000000000001</v>
      </c>
      <c r="E79" s="1">
        <v>0</v>
      </c>
      <c r="F79" s="1">
        <v>0</v>
      </c>
      <c r="G79" s="2">
        <f t="shared" si="0"/>
        <v>0.3276</v>
      </c>
      <c r="H79" s="2">
        <f t="shared" si="1"/>
        <v>0.10000000000000009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1.1000000000000001</v>
      </c>
      <c r="E81" s="1">
        <v>0</v>
      </c>
      <c r="F81" s="1">
        <v>0</v>
      </c>
      <c r="G81" s="2">
        <f t="shared" si="0"/>
        <v>0.33600000000000002</v>
      </c>
      <c r="H81" s="2">
        <f t="shared" si="1"/>
        <v>0.10000000000000009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1146762</v>
      </c>
      <c r="D102" s="1">
        <f>'PR-RAS'!E106</f>
        <v>1315328.21</v>
      </c>
      <c r="E102" s="1">
        <v>0</v>
      </c>
      <c r="F102" s="1">
        <v>0</v>
      </c>
      <c r="G102" s="2">
        <f t="shared" si="0"/>
        <v>381519.26042000001</v>
      </c>
      <c r="H102" s="2">
        <f t="shared" si="1"/>
        <v>0.2099999999627471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1146762</v>
      </c>
      <c r="D108" s="1">
        <f>'PR-RAS'!E112</f>
        <v>1315328.21</v>
      </c>
      <c r="E108" s="1">
        <v>0</v>
      </c>
      <c r="F108" s="1">
        <v>0</v>
      </c>
      <c r="G108" s="2">
        <f t="shared" si="0"/>
        <v>404183.77093999996</v>
      </c>
      <c r="H108" s="2">
        <f t="shared" si="1"/>
        <v>0.2099999999627471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1146762</v>
      </c>
      <c r="D113" s="1">
        <f>'PR-RAS'!E117</f>
        <v>1315328.21</v>
      </c>
      <c r="E113" s="1">
        <v>0</v>
      </c>
      <c r="F113" s="1">
        <v>0</v>
      </c>
      <c r="G113" s="2">
        <f t="shared" si="0"/>
        <v>423070.86304000003</v>
      </c>
      <c r="H113" s="2">
        <f t="shared" si="1"/>
        <v>0.2099999999627471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117007</v>
      </c>
      <c r="D120" s="1">
        <f>'PR-RAS'!E124</f>
        <v>60494.39</v>
      </c>
      <c r="E120" s="1">
        <v>0</v>
      </c>
      <c r="F120" s="1">
        <v>0</v>
      </c>
      <c r="G120" s="2">
        <f t="shared" si="0"/>
        <v>28321.497819999997</v>
      </c>
      <c r="H120" s="2">
        <f t="shared" si="1"/>
        <v>0.38999999999941792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65963</v>
      </c>
      <c r="D121" s="1">
        <f>'PR-RAS'!E125</f>
        <v>58394.39</v>
      </c>
      <c r="E121" s="1">
        <v>0</v>
      </c>
      <c r="F121" s="1">
        <v>0</v>
      </c>
      <c r="G121" s="2">
        <f t="shared" si="0"/>
        <v>21930.213599999999</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5429</v>
      </c>
      <c r="D122" s="1">
        <f>'PR-RAS'!E126</f>
        <v>5264.39</v>
      </c>
      <c r="E122" s="1">
        <v>0</v>
      </c>
      <c r="F122" s="1">
        <v>0</v>
      </c>
      <c r="G122" s="2">
        <f t="shared" si="0"/>
        <v>1930.89138</v>
      </c>
      <c r="H122" s="2">
        <f t="shared" si="1"/>
        <v>0.39000000000032742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60534</v>
      </c>
      <c r="D123" s="1">
        <f>'PR-RAS'!E127</f>
        <v>53130</v>
      </c>
      <c r="E123" s="1">
        <v>0</v>
      </c>
      <c r="F123" s="1">
        <v>0</v>
      </c>
      <c r="G123" s="2">
        <f t="shared" si="0"/>
        <v>20348.867999999999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51044</v>
      </c>
      <c r="D124" s="1">
        <f>'PR-RAS'!E128</f>
        <v>2100</v>
      </c>
      <c r="E124" s="1">
        <v>0</v>
      </c>
      <c r="F124" s="1">
        <v>0</v>
      </c>
      <c r="G124" s="2">
        <f t="shared" si="0"/>
        <v>6795.0119999999997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51044</v>
      </c>
      <c r="D125" s="1">
        <f>'PR-RAS'!E129</f>
        <v>2100</v>
      </c>
      <c r="E125" s="1">
        <v>0</v>
      </c>
      <c r="F125" s="1">
        <v>0</v>
      </c>
      <c r="G125" s="2">
        <f t="shared" si="0"/>
        <v>6850.2560000000003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2718795</v>
      </c>
      <c r="D129" s="1">
        <f>'PR-RAS'!E133</f>
        <v>3273498.85</v>
      </c>
      <c r="E129" s="1">
        <v>0</v>
      </c>
      <c r="F129" s="1">
        <v>0</v>
      </c>
      <c r="G129" s="2">
        <f t="shared" si="0"/>
        <v>1186021.4656</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2718795</v>
      </c>
      <c r="D130" s="1">
        <f>'PR-RAS'!E134</f>
        <v>3273498.85</v>
      </c>
      <c r="E130" s="1">
        <v>0</v>
      </c>
      <c r="F130" s="1">
        <v>0</v>
      </c>
      <c r="G130" s="2">
        <f t="shared" si="0"/>
        <v>1195287.2582999999</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2718795</v>
      </c>
      <c r="D131" s="1">
        <f>'PR-RAS'!E135</f>
        <v>3207059.66</v>
      </c>
      <c r="E131" s="1">
        <v>0</v>
      </c>
      <c r="F131" s="1">
        <v>0</v>
      </c>
      <c r="G131" s="2">
        <f t="shared" si="0"/>
        <v>1187278.8616000002</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66439.19</v>
      </c>
      <c r="E132" s="1">
        <v>0</v>
      </c>
      <c r="F132" s="1">
        <v>0</v>
      </c>
      <c r="G132" s="2">
        <f t="shared" si="0"/>
        <v>17407.067780000001</v>
      </c>
      <c r="H132" s="2">
        <f t="shared" si="1"/>
        <v>0.19000000000232831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17435844</v>
      </c>
      <c r="D147" s="1">
        <f>'PR-RAS'!E151</f>
        <v>18578103.09</v>
      </c>
      <c r="E147" s="1">
        <v>0</v>
      </c>
      <c r="F147" s="1">
        <v>0</v>
      </c>
      <c r="G147" s="2">
        <f t="shared" si="0"/>
        <v>7970439.3262799997</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14674226</v>
      </c>
      <c r="D148" s="1">
        <f>'PR-RAS'!E152</f>
        <v>15466421.02</v>
      </c>
      <c r="E148" s="1">
        <v>0</v>
      </c>
      <c r="F148" s="1">
        <v>0</v>
      </c>
      <c r="G148" s="2">
        <f t="shared" si="0"/>
        <v>6704239.0018799994</v>
      </c>
      <c r="H148" s="2">
        <f t="shared" si="1"/>
        <v>1.9999999552965164E-2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12111007</v>
      </c>
      <c r="D149" s="1">
        <f>'PR-RAS'!E153</f>
        <v>12747548.609999999</v>
      </c>
      <c r="E149" s="1">
        <v>0</v>
      </c>
      <c r="F149" s="1">
        <v>0</v>
      </c>
      <c r="G149" s="2">
        <f t="shared" si="0"/>
        <v>5565703.4245599993</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12111007</v>
      </c>
      <c r="D150" s="1">
        <f>'PR-RAS'!E154</f>
        <v>12747548.609999999</v>
      </c>
      <c r="E150" s="1">
        <v>0</v>
      </c>
      <c r="F150" s="1">
        <v>0</v>
      </c>
      <c r="G150" s="2">
        <f t="shared" si="0"/>
        <v>5603309.5287799994</v>
      </c>
      <c r="H150" s="2">
        <f t="shared" si="1"/>
        <v>0.39000000059604645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564840</v>
      </c>
      <c r="D154" s="1">
        <f>'PR-RAS'!E158</f>
        <v>619919.43999999994</v>
      </c>
      <c r="E154" s="1">
        <v>0</v>
      </c>
      <c r="F154" s="1">
        <v>0</v>
      </c>
      <c r="G154" s="2">
        <f t="shared" si="0"/>
        <v>276115.86864</v>
      </c>
      <c r="H154" s="2">
        <f t="shared" si="1"/>
        <v>0.43999999994412065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1998379</v>
      </c>
      <c r="D155" s="1">
        <f>'PR-RAS'!E159</f>
        <v>2098952.9700000002</v>
      </c>
      <c r="E155" s="1">
        <v>0</v>
      </c>
      <c r="F155" s="1">
        <v>0</v>
      </c>
      <c r="G155" s="2">
        <f t="shared" si="0"/>
        <v>954227.88076000009</v>
      </c>
      <c r="H155" s="2">
        <f t="shared" si="1"/>
        <v>2.9999999795109034E-2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1998379</v>
      </c>
      <c r="D157" s="1">
        <f>'PR-RAS'!E161</f>
        <v>2098952.9700000002</v>
      </c>
      <c r="E157" s="1">
        <v>0</v>
      </c>
      <c r="F157" s="1">
        <v>0</v>
      </c>
      <c r="G157" s="2">
        <f t="shared" si="0"/>
        <v>966620.45064000005</v>
      </c>
      <c r="H157" s="2">
        <f t="shared" si="1"/>
        <v>2.9999999795109034E-2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2730090</v>
      </c>
      <c r="D159" s="1">
        <f>'PR-RAS'!E163</f>
        <v>3085775.3</v>
      </c>
      <c r="E159" s="1">
        <v>0</v>
      </c>
      <c r="F159" s="1">
        <v>0</v>
      </c>
      <c r="G159" s="2">
        <f t="shared" si="0"/>
        <v>1406459.2148</v>
      </c>
      <c r="H159" s="2">
        <f t="shared" si="1"/>
        <v>0.29999999981373549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346177</v>
      </c>
      <c r="D160" s="1">
        <f>'PR-RAS'!E164</f>
        <v>406701.30000000005</v>
      </c>
      <c r="E160" s="1">
        <v>0</v>
      </c>
      <c r="F160" s="1">
        <v>0</v>
      </c>
      <c r="G160" s="2">
        <f t="shared" si="0"/>
        <v>184373.15640000001</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62745</v>
      </c>
      <c r="D161" s="1">
        <f>'PR-RAS'!E165</f>
        <v>79511.149999999994</v>
      </c>
      <c r="E161" s="1">
        <v>0</v>
      </c>
      <c r="F161" s="1">
        <v>0</v>
      </c>
      <c r="G161" s="2">
        <f t="shared" si="0"/>
        <v>35482.767999999996</v>
      </c>
      <c r="H161" s="2">
        <f t="shared" si="1"/>
        <v>0.14999999999417923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277798</v>
      </c>
      <c r="D162" s="1">
        <f>'PR-RAS'!E166</f>
        <v>317253.15000000002</v>
      </c>
      <c r="E162" s="1">
        <v>0</v>
      </c>
      <c r="F162" s="1">
        <v>0</v>
      </c>
      <c r="G162" s="2">
        <f t="shared" si="0"/>
        <v>146880.99230000001</v>
      </c>
      <c r="H162" s="2">
        <f t="shared" si="1"/>
        <v>0.15000000002328306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3080</v>
      </c>
      <c r="D163" s="1">
        <f>'PR-RAS'!E167</f>
        <v>8830</v>
      </c>
      <c r="E163" s="1">
        <v>0</v>
      </c>
      <c r="F163" s="1">
        <v>0</v>
      </c>
      <c r="G163" s="2">
        <f t="shared" si="0"/>
        <v>3359.88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2554</v>
      </c>
      <c r="D164" s="1">
        <f>'PR-RAS'!E168</f>
        <v>1107</v>
      </c>
      <c r="E164" s="1">
        <v>0</v>
      </c>
      <c r="F164" s="1">
        <v>0</v>
      </c>
      <c r="G164" s="2">
        <f t="shared" si="0"/>
        <v>777.18400000000008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1635117</v>
      </c>
      <c r="D165" s="1">
        <f>'PR-RAS'!E169</f>
        <v>1891222.8699999999</v>
      </c>
      <c r="E165" s="1">
        <v>0</v>
      </c>
      <c r="F165" s="1">
        <v>0</v>
      </c>
      <c r="G165" s="2">
        <f t="shared" si="0"/>
        <v>888480.28936000005</v>
      </c>
      <c r="H165" s="2">
        <f t="shared" si="1"/>
        <v>0.13000000012107193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129609</v>
      </c>
      <c r="D166" s="1">
        <f>'PR-RAS'!E170</f>
        <v>134027.98000000001</v>
      </c>
      <c r="E166" s="1">
        <v>0</v>
      </c>
      <c r="F166" s="1">
        <v>0</v>
      </c>
      <c r="G166" s="2">
        <f t="shared" si="0"/>
        <v>65614.718400000012</v>
      </c>
      <c r="H166" s="2">
        <f t="shared" si="1"/>
        <v>1.9999999989522621E-2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974393</v>
      </c>
      <c r="D167" s="1">
        <f>'PR-RAS'!E171</f>
        <v>1279265.6399999999</v>
      </c>
      <c r="E167" s="1">
        <v>0</v>
      </c>
      <c r="F167" s="1">
        <v>0</v>
      </c>
      <c r="G167" s="2">
        <f t="shared" si="0"/>
        <v>586465.43047999998</v>
      </c>
      <c r="H167" s="2">
        <f t="shared" si="1"/>
        <v>0.36000000010244548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481385</v>
      </c>
      <c r="D168" s="1">
        <f>'PR-RAS'!E172</f>
        <v>444237.31</v>
      </c>
      <c r="E168" s="1">
        <v>0</v>
      </c>
      <c r="F168" s="1">
        <v>0</v>
      </c>
      <c r="G168" s="2">
        <f t="shared" si="0"/>
        <v>228766.55654000002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33238</v>
      </c>
      <c r="D169" s="1">
        <f>'PR-RAS'!E173</f>
        <v>19904.22</v>
      </c>
      <c r="E169" s="1">
        <v>0</v>
      </c>
      <c r="F169" s="1">
        <v>0</v>
      </c>
      <c r="G169" s="2">
        <f t="shared" si="0"/>
        <v>12271.801920000002</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10524</v>
      </c>
      <c r="D170" s="1">
        <f>'PR-RAS'!E174</f>
        <v>8796.7199999999993</v>
      </c>
      <c r="E170" s="1">
        <v>0</v>
      </c>
      <c r="F170" s="1">
        <v>0</v>
      </c>
      <c r="G170" s="2">
        <f t="shared" si="0"/>
        <v>4751.8473599999998</v>
      </c>
      <c r="H170" s="2">
        <f t="shared" si="1"/>
        <v>0.28000000000065484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5968</v>
      </c>
      <c r="D172" s="1">
        <f>'PR-RAS'!E176</f>
        <v>4991</v>
      </c>
      <c r="E172" s="1">
        <v>0</v>
      </c>
      <c r="F172" s="1">
        <v>0</v>
      </c>
      <c r="G172" s="2">
        <f t="shared" si="0"/>
        <v>2727.4500000000003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545916</v>
      </c>
      <c r="D173" s="1">
        <f>'PR-RAS'!E177</f>
        <v>578468.1</v>
      </c>
      <c r="E173" s="1">
        <v>0</v>
      </c>
      <c r="F173" s="1">
        <v>0</v>
      </c>
      <c r="G173" s="2">
        <f t="shared" si="0"/>
        <v>292890.57839999994</v>
      </c>
      <c r="H173" s="2">
        <f t="shared" si="1"/>
        <v>9.9999999976716936E-2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20606</v>
      </c>
      <c r="D174" s="1">
        <f>'PR-RAS'!E178</f>
        <v>46645.87</v>
      </c>
      <c r="E174" s="1">
        <v>0</v>
      </c>
      <c r="F174" s="1">
        <v>0</v>
      </c>
      <c r="G174" s="2">
        <f t="shared" si="0"/>
        <v>19704.309020000001</v>
      </c>
      <c r="H174" s="2">
        <f t="shared" si="1"/>
        <v>0.12999999999738066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96101</v>
      </c>
      <c r="D175" s="1">
        <f>'PR-RAS'!E179</f>
        <v>62433.5</v>
      </c>
      <c r="E175" s="1">
        <v>0</v>
      </c>
      <c r="F175" s="1">
        <v>0</v>
      </c>
      <c r="G175" s="2">
        <f t="shared" si="0"/>
        <v>38448.432000000001</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1110</v>
      </c>
      <c r="D176" s="1">
        <f>'PR-RAS'!E180</f>
        <v>968.5</v>
      </c>
      <c r="E176" s="1">
        <v>0</v>
      </c>
      <c r="F176" s="1">
        <v>0</v>
      </c>
      <c r="G176" s="2">
        <f t="shared" si="0"/>
        <v>533.22500000000002</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138615</v>
      </c>
      <c r="D177" s="1">
        <f>'PR-RAS'!E181</f>
        <v>164149.03</v>
      </c>
      <c r="E177" s="1">
        <v>0</v>
      </c>
      <c r="F177" s="1">
        <v>0</v>
      </c>
      <c r="G177" s="2">
        <f t="shared" si="0"/>
        <v>82176.69855999999</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27111</v>
      </c>
      <c r="D178" s="1">
        <f>'PR-RAS'!E182</f>
        <v>31550</v>
      </c>
      <c r="E178" s="1">
        <v>0</v>
      </c>
      <c r="F178" s="1">
        <v>0</v>
      </c>
      <c r="G178" s="2">
        <f t="shared" si="0"/>
        <v>15967.347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25968</v>
      </c>
      <c r="D179" s="1">
        <f>'PR-RAS'!E183</f>
        <v>15622.5</v>
      </c>
      <c r="E179" s="1">
        <v>0</v>
      </c>
      <c r="F179" s="1">
        <v>0</v>
      </c>
      <c r="G179" s="2">
        <f t="shared" si="0"/>
        <v>10183.913999999999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170668</v>
      </c>
      <c r="D180" s="1">
        <f>'PR-RAS'!E184</f>
        <v>156463.5</v>
      </c>
      <c r="E180" s="1">
        <v>0</v>
      </c>
      <c r="F180" s="1">
        <v>0</v>
      </c>
      <c r="G180" s="2">
        <f t="shared" si="0"/>
        <v>86563.50499999999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18875</v>
      </c>
      <c r="D181" s="1">
        <f>'PR-RAS'!E185</f>
        <v>31600.3</v>
      </c>
      <c r="E181" s="1">
        <v>0</v>
      </c>
      <c r="F181" s="1">
        <v>0</v>
      </c>
      <c r="G181" s="2">
        <f t="shared" si="0"/>
        <v>14773.608</v>
      </c>
      <c r="H181" s="2">
        <f t="shared" si="1"/>
        <v>0.2999999999992724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46862</v>
      </c>
      <c r="D182" s="1">
        <f>'PR-RAS'!E186</f>
        <v>69034.899999999994</v>
      </c>
      <c r="E182" s="1">
        <v>0</v>
      </c>
      <c r="F182" s="1">
        <v>0</v>
      </c>
      <c r="G182" s="2">
        <f t="shared" si="0"/>
        <v>33472.6558</v>
      </c>
      <c r="H182" s="2">
        <f t="shared" si="1"/>
        <v>0.10000000000582077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202880</v>
      </c>
      <c r="D184" s="1">
        <f>'PR-RAS'!E188</f>
        <v>209383.03</v>
      </c>
      <c r="E184" s="1">
        <v>0</v>
      </c>
      <c r="F184" s="1">
        <v>0</v>
      </c>
      <c r="G184" s="2">
        <f t="shared" si="0"/>
        <v>113761.22898000001</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50411</v>
      </c>
      <c r="D185" s="1">
        <f>'PR-RAS'!E189</f>
        <v>10762.38</v>
      </c>
      <c r="E185" s="1">
        <v>0</v>
      </c>
      <c r="F185" s="1">
        <v>0</v>
      </c>
      <c r="G185" s="2">
        <f t="shared" si="0"/>
        <v>13236.179839999999</v>
      </c>
      <c r="H185" s="2">
        <f t="shared" si="1"/>
        <v>0.37999999999919964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20053</v>
      </c>
      <c r="D186" s="1">
        <f>'PR-RAS'!E190</f>
        <v>40590.78</v>
      </c>
      <c r="E186" s="1">
        <v>0</v>
      </c>
      <c r="F186" s="1">
        <v>0</v>
      </c>
      <c r="G186" s="2">
        <f t="shared" si="0"/>
        <v>18728.393599999999</v>
      </c>
      <c r="H186" s="2">
        <f t="shared" si="1"/>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1200</v>
      </c>
      <c r="D188" s="1">
        <f>'PR-RAS'!E192</f>
        <v>2250</v>
      </c>
      <c r="E188" s="1">
        <v>0</v>
      </c>
      <c r="F188" s="1">
        <v>0</v>
      </c>
      <c r="G188" s="2">
        <f t="shared" si="0"/>
        <v>1065.9000000000001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21715</v>
      </c>
      <c r="D189" s="1">
        <f>'PR-RAS'!E193</f>
        <v>16875</v>
      </c>
      <c r="E189" s="1">
        <v>0</v>
      </c>
      <c r="F189" s="1">
        <v>0</v>
      </c>
      <c r="G189" s="2">
        <f t="shared" si="0"/>
        <v>10427.42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109501</v>
      </c>
      <c r="D191" s="1">
        <f>'PR-RAS'!E195</f>
        <v>138904.87</v>
      </c>
      <c r="E191" s="1">
        <v>0</v>
      </c>
      <c r="F191" s="1">
        <v>0</v>
      </c>
      <c r="G191" s="2">
        <f t="shared" si="0"/>
        <v>73589.040599999993</v>
      </c>
      <c r="H191" s="2">
        <f t="shared" si="1"/>
        <v>0.13000000000465661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17787</v>
      </c>
      <c r="D192" s="1">
        <f>'PR-RAS'!E196</f>
        <v>22406.769999999997</v>
      </c>
      <c r="E192" s="1">
        <v>0</v>
      </c>
      <c r="F192" s="1">
        <v>0</v>
      </c>
      <c r="G192" s="2">
        <f t="shared" si="0"/>
        <v>11956.70314</v>
      </c>
      <c r="H192" s="2">
        <f t="shared" si="1"/>
        <v>0.23000000000320142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17787</v>
      </c>
      <c r="D206" s="1">
        <f>'PR-RAS'!E210</f>
        <v>22406.769999999997</v>
      </c>
      <c r="E206" s="1">
        <v>0</v>
      </c>
      <c r="F206" s="1">
        <v>0</v>
      </c>
      <c r="G206" s="2">
        <f t="shared" si="0"/>
        <v>12833.110699999997</v>
      </c>
      <c r="H206" s="2">
        <f t="shared" si="1"/>
        <v>0.23000000000320142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15726</v>
      </c>
      <c r="D207" s="1">
        <f>'PR-RAS'!E211</f>
        <v>17405.87</v>
      </c>
      <c r="E207" s="1">
        <v>0</v>
      </c>
      <c r="F207" s="1">
        <v>0</v>
      </c>
      <c r="G207" s="2">
        <f t="shared" si="0"/>
        <v>10410.774439999999</v>
      </c>
      <c r="H207" s="2">
        <f t="shared" si="1"/>
        <v>0.13000000000101863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167</v>
      </c>
      <c r="D208" s="1">
        <f>'PR-RAS'!E212</f>
        <v>0</v>
      </c>
      <c r="E208" s="1">
        <v>0</v>
      </c>
      <c r="F208" s="1">
        <v>0</v>
      </c>
      <c r="G208" s="2">
        <f t="shared" si="0"/>
        <v>34.568999999999996</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1894</v>
      </c>
      <c r="D209" s="1">
        <f>'PR-RAS'!E213</f>
        <v>5000.8999999999996</v>
      </c>
      <c r="E209" s="1">
        <v>0</v>
      </c>
      <c r="F209" s="1">
        <v>0</v>
      </c>
      <c r="G209" s="2">
        <f t="shared" si="0"/>
        <v>2474.3263999999999</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13000</v>
      </c>
      <c r="D248" s="1">
        <f>'PR-RAS'!E252</f>
        <v>3500</v>
      </c>
      <c r="E248" s="1">
        <v>0</v>
      </c>
      <c r="F248" s="1">
        <v>0</v>
      </c>
      <c r="G248" s="2">
        <f t="shared" si="0"/>
        <v>4940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13000</v>
      </c>
      <c r="D255" s="1">
        <f>'PR-RAS'!E259</f>
        <v>3500</v>
      </c>
      <c r="E255" s="1">
        <v>0</v>
      </c>
      <c r="F255" s="1">
        <v>0</v>
      </c>
      <c r="G255" s="2">
        <f t="shared" si="0"/>
        <v>5080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13000</v>
      </c>
      <c r="D256" s="1">
        <f>'PR-RAS'!E260</f>
        <v>3500</v>
      </c>
      <c r="E256" s="1">
        <v>0</v>
      </c>
      <c r="F256" s="1">
        <v>0</v>
      </c>
      <c r="G256" s="2">
        <f t="shared" si="0"/>
        <v>5100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741</v>
      </c>
      <c r="D259" s="1">
        <f>'PR-RAS'!E263</f>
        <v>0</v>
      </c>
      <c r="E259" s="1">
        <v>0</v>
      </c>
      <c r="F259" s="1">
        <v>0</v>
      </c>
      <c r="G259" s="2">
        <f t="shared" si="0"/>
        <v>191.178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741</v>
      </c>
      <c r="D260" s="1">
        <f>'PR-RAS'!E264</f>
        <v>0</v>
      </c>
      <c r="E260" s="1">
        <v>0</v>
      </c>
      <c r="F260" s="1">
        <v>0</v>
      </c>
      <c r="G260" s="2">
        <f t="shared" si="0"/>
        <v>191.91900000000001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741</v>
      </c>
      <c r="D261" s="1">
        <f>'PR-RAS'!E265</f>
        <v>0</v>
      </c>
      <c r="E261" s="1">
        <v>0</v>
      </c>
      <c r="F261" s="1">
        <v>0</v>
      </c>
      <c r="G261" s="2">
        <f t="shared" si="0"/>
        <v>192.66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17435844</v>
      </c>
      <c r="D285" s="1">
        <f>'PR-RAS'!E289</f>
        <v>18578103.09</v>
      </c>
      <c r="E285" s="1">
        <v>0</v>
      </c>
      <c r="F285" s="1">
        <v>0</v>
      </c>
      <c r="G285" s="2">
        <f t="shared" si="8"/>
        <v>15504142.251119999</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266609</v>
      </c>
      <c r="D286" s="1">
        <f>'PR-RAS'!E290</f>
        <v>674366.11000000313</v>
      </c>
      <c r="E286" s="1">
        <v>0</v>
      </c>
      <c r="F286" s="1">
        <v>0</v>
      </c>
      <c r="G286" s="2">
        <f t="shared" si="8"/>
        <v>460372.24770000175</v>
      </c>
      <c r="H286" s="2">
        <f t="shared" si="9"/>
        <v>0.11000000312924385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87416</v>
      </c>
      <c r="D288" s="1">
        <f>'PR-RAS'!E292</f>
        <v>0</v>
      </c>
      <c r="E288" s="1">
        <v>0</v>
      </c>
      <c r="F288" s="1">
        <v>0</v>
      </c>
      <c r="G288" s="2">
        <f t="shared" si="8"/>
        <v>25088.392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173834.61</v>
      </c>
      <c r="E289" s="1">
        <v>0</v>
      </c>
      <c r="F289" s="1">
        <v>0</v>
      </c>
      <c r="G289" s="2">
        <f t="shared" si="8"/>
        <v>100128.73535999999</v>
      </c>
      <c r="H289" s="2">
        <f t="shared" si="9"/>
        <v>0.39000000001396984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60000</v>
      </c>
      <c r="D290" s="1">
        <f>'PR-RAS'!E294</f>
        <v>49053.26</v>
      </c>
      <c r="E290" s="1">
        <v>0</v>
      </c>
      <c r="F290" s="1">
        <v>0</v>
      </c>
      <c r="G290" s="2">
        <f t="shared" si="8"/>
        <v>45692.78428</v>
      </c>
      <c r="H290" s="2">
        <f t="shared" si="9"/>
        <v>0.26000000000203727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30173</v>
      </c>
      <c r="D291" s="1">
        <f>'PR-RAS'!E295</f>
        <v>13795.62</v>
      </c>
      <c r="E291" s="1">
        <v>0</v>
      </c>
      <c r="F291" s="1">
        <v>0</v>
      </c>
      <c r="G291" s="2">
        <f t="shared" si="8"/>
        <v>16751.6296</v>
      </c>
      <c r="H291" s="2">
        <f t="shared" si="9"/>
        <v>0.37999999999919964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741</v>
      </c>
      <c r="D293" s="1">
        <f>'PR-RAS'!E298</f>
        <v>0</v>
      </c>
      <c r="E293" s="1">
        <v>0</v>
      </c>
      <c r="F293" s="1">
        <v>0</v>
      </c>
      <c r="G293" s="2">
        <f t="shared" si="8"/>
        <v>216.37199999999999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741</v>
      </c>
      <c r="D306" s="1">
        <f>'PR-RAS'!E311</f>
        <v>0</v>
      </c>
      <c r="E306" s="1">
        <v>0</v>
      </c>
      <c r="F306" s="1">
        <v>0</v>
      </c>
      <c r="G306" s="2">
        <f t="shared" si="8"/>
        <v>226.005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741</v>
      </c>
      <c r="D312" s="1">
        <f>'PR-RAS'!E317</f>
        <v>0</v>
      </c>
      <c r="E312" s="1">
        <v>0</v>
      </c>
      <c r="F312" s="1">
        <v>0</v>
      </c>
      <c r="G312" s="2">
        <f t="shared" si="8"/>
        <v>230.45099999999999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741</v>
      </c>
      <c r="D313" s="1">
        <f>'PR-RAS'!E318</f>
        <v>0</v>
      </c>
      <c r="E313" s="1">
        <v>0</v>
      </c>
      <c r="F313" s="1">
        <v>0</v>
      </c>
      <c r="G313" s="2">
        <f t="shared" si="8"/>
        <v>231.19200000000001</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528601</v>
      </c>
      <c r="D345" s="1">
        <f>'PR-RAS'!E350</f>
        <v>672508.12</v>
      </c>
      <c r="E345" s="1">
        <v>0</v>
      </c>
      <c r="F345" s="1">
        <v>0</v>
      </c>
      <c r="G345" s="2">
        <f t="shared" si="8"/>
        <v>644524.33055999991</v>
      </c>
      <c r="H345" s="2">
        <f t="shared" si="9"/>
        <v>0.11999999999534339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528601</v>
      </c>
      <c r="D358" s="1">
        <f>'PR-RAS'!E363</f>
        <v>672508.12</v>
      </c>
      <c r="E358" s="1">
        <v>0</v>
      </c>
      <c r="F358" s="1">
        <v>0</v>
      </c>
      <c r="G358" s="2">
        <f t="shared" si="8"/>
        <v>668881.35467999999</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17317</v>
      </c>
      <c r="D364" s="1">
        <f>'PR-RAS'!E369</f>
        <v>62101.74</v>
      </c>
      <c r="E364" s="1">
        <v>0</v>
      </c>
      <c r="F364" s="1">
        <v>0</v>
      </c>
      <c r="G364" s="2">
        <f t="shared" si="8"/>
        <v>51371.934239999995</v>
      </c>
      <c r="H364" s="2">
        <f t="shared" si="9"/>
        <v>0.26000000000203727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15452</v>
      </c>
      <c r="D365" s="1">
        <f>'PR-RAS'!E370</f>
        <v>8280.49</v>
      </c>
      <c r="E365" s="1">
        <v>0</v>
      </c>
      <c r="F365" s="1">
        <v>0</v>
      </c>
      <c r="G365" s="2">
        <f t="shared" si="8"/>
        <v>11652.72472</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374</v>
      </c>
      <c r="D366" s="1">
        <f>'PR-RAS'!E371</f>
        <v>0</v>
      </c>
      <c r="E366" s="1">
        <v>0</v>
      </c>
      <c r="F366" s="1">
        <v>0</v>
      </c>
      <c r="G366" s="2">
        <f t="shared" si="8"/>
        <v>136.51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350</v>
      </c>
      <c r="D367" s="1">
        <f>'PR-RAS'!E372</f>
        <v>0</v>
      </c>
      <c r="E367" s="1">
        <v>0</v>
      </c>
      <c r="F367" s="1">
        <v>0</v>
      </c>
      <c r="G367" s="2">
        <f t="shared" si="8"/>
        <v>128.1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1141</v>
      </c>
      <c r="D369" s="1">
        <f>'PR-RAS'!E374</f>
        <v>0</v>
      </c>
      <c r="E369" s="1">
        <v>0</v>
      </c>
      <c r="F369" s="1">
        <v>0</v>
      </c>
      <c r="G369" s="2">
        <f t="shared" si="8"/>
        <v>419.88799999999998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53821.25</v>
      </c>
      <c r="E371" s="1">
        <v>0</v>
      </c>
      <c r="F371" s="1">
        <v>0</v>
      </c>
      <c r="G371" s="2">
        <f t="shared" si="8"/>
        <v>39827.724999999999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511284</v>
      </c>
      <c r="D378" s="1">
        <f>'PR-RAS'!E383</f>
        <v>610406.38</v>
      </c>
      <c r="E378" s="1">
        <v>0</v>
      </c>
      <c r="F378" s="1">
        <v>0</v>
      </c>
      <c r="G378" s="2">
        <f t="shared" si="8"/>
        <v>653000.47852</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511284</v>
      </c>
      <c r="D379" s="1">
        <f>'PR-RAS'!E384</f>
        <v>610406.38</v>
      </c>
      <c r="E379" s="1">
        <v>0</v>
      </c>
      <c r="F379" s="1">
        <v>0</v>
      </c>
      <c r="G379" s="2">
        <f t="shared" si="8"/>
        <v>654732.57527999999</v>
      </c>
      <c r="H379" s="2">
        <f t="shared" si="9"/>
        <v>0.38000000000465661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527860</v>
      </c>
      <c r="D403" s="1">
        <f>'PR-RAS'!E408</f>
        <v>672508.12</v>
      </c>
      <c r="E403" s="1">
        <v>0</v>
      </c>
      <c r="F403" s="1">
        <v>0</v>
      </c>
      <c r="G403" s="2">
        <f t="shared" si="8"/>
        <v>752896.24848000007</v>
      </c>
      <c r="H403" s="2">
        <f t="shared" si="9"/>
        <v>0.11999999999534339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17703194</v>
      </c>
      <c r="D407" s="1">
        <f>'PR-RAS'!E412</f>
        <v>19252469.200000003</v>
      </c>
      <c r="E407" s="1">
        <v>0</v>
      </c>
      <c r="F407" s="1">
        <v>0</v>
      </c>
      <c r="G407" s="2">
        <f t="shared" si="8"/>
        <v>22820501.754400004</v>
      </c>
      <c r="H407" s="2">
        <f t="shared" si="9"/>
        <v>0.20000000298023224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17964445</v>
      </c>
      <c r="D408" s="1">
        <f>'PR-RAS'!E413</f>
        <v>19250611.210000001</v>
      </c>
      <c r="E408" s="1">
        <v>0</v>
      </c>
      <c r="F408" s="1">
        <v>0</v>
      </c>
      <c r="G408" s="2">
        <f t="shared" si="8"/>
        <v>22981526.639939997</v>
      </c>
      <c r="H408" s="2">
        <f t="shared" si="9"/>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1857.9900000020862</v>
      </c>
      <c r="E409" s="1">
        <v>0</v>
      </c>
      <c r="F409" s="1">
        <v>0</v>
      </c>
      <c r="G409" s="2">
        <f t="shared" si="8"/>
        <v>1516.1198400017022</v>
      </c>
      <c r="H409" s="2">
        <f t="shared" si="9"/>
        <v>9.9999979138374329E-3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261251</v>
      </c>
      <c r="D410" s="1">
        <f>'PR-RAS'!E415</f>
        <v>0</v>
      </c>
      <c r="E410" s="1">
        <v>0</v>
      </c>
      <c r="F410" s="1">
        <v>0</v>
      </c>
      <c r="G410" s="2">
        <f t="shared" si="8"/>
        <v>106851.659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87416</v>
      </c>
      <c r="D411" s="1">
        <f>'PR-RAS'!E416</f>
        <v>0</v>
      </c>
      <c r="E411" s="1">
        <v>0</v>
      </c>
      <c r="F411" s="1">
        <v>0</v>
      </c>
      <c r="G411" s="2">
        <f t="shared" si="8"/>
        <v>35840.559999999998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173834.61</v>
      </c>
      <c r="E412" s="1">
        <v>0</v>
      </c>
      <c r="F412" s="1">
        <v>0</v>
      </c>
      <c r="G412" s="2">
        <f t="shared" si="8"/>
        <v>142892.04941999997</v>
      </c>
      <c r="H412" s="2">
        <f t="shared" si="9"/>
        <v>0.39000000001396984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60000</v>
      </c>
      <c r="D413" s="1">
        <f>'PR-RAS'!E418</f>
        <v>49053.26</v>
      </c>
      <c r="E413" s="1">
        <v>0</v>
      </c>
      <c r="F413" s="1">
        <v>0</v>
      </c>
      <c r="G413" s="2">
        <f t="shared" si="8"/>
        <v>65139.886240000007</v>
      </c>
      <c r="H413" s="2">
        <f t="shared" si="9"/>
        <v>0.26000000000203727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17703194</v>
      </c>
      <c r="D633" s="1">
        <f>'PR-RAS'!E639</f>
        <v>19252469.200000003</v>
      </c>
      <c r="E633" s="1">
        <v>0</v>
      </c>
      <c r="F633" s="1">
        <v>0</v>
      </c>
      <c r="G633" s="2">
        <f t="shared" si="10"/>
        <v>35523539.676800005</v>
      </c>
      <c r="H633" s="2">
        <f t="shared" si="11"/>
        <v>0.20000000298023224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17964445</v>
      </c>
      <c r="D634" s="1">
        <f>'PR-RAS'!E640</f>
        <v>19250611.210000001</v>
      </c>
      <c r="E634" s="1">
        <v>0</v>
      </c>
      <c r="F634" s="1">
        <v>0</v>
      </c>
      <c r="G634" s="2">
        <f t="shared" si="10"/>
        <v>35742767.476860002</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1857.9900000020862</v>
      </c>
      <c r="E635" s="1">
        <v>0</v>
      </c>
      <c r="F635" s="1">
        <v>0</v>
      </c>
      <c r="G635" s="2">
        <f t="shared" si="10"/>
        <v>2355.9313200026454</v>
      </c>
      <c r="H635" s="2">
        <f t="shared" si="11"/>
        <v>9.9999979138374329E-3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261251</v>
      </c>
      <c r="D636" s="1">
        <f>'PR-RAS'!E642</f>
        <v>0</v>
      </c>
      <c r="E636" s="1">
        <v>0</v>
      </c>
      <c r="F636" s="1">
        <v>0</v>
      </c>
      <c r="G636" s="2">
        <f t="shared" si="10"/>
        <v>165894.38500000001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87416</v>
      </c>
      <c r="D637" s="1">
        <f>'PR-RAS'!E643</f>
        <v>0</v>
      </c>
      <c r="E637" s="1">
        <v>0</v>
      </c>
      <c r="F637" s="1">
        <v>0</v>
      </c>
      <c r="G637" s="2">
        <f t="shared" si="10"/>
        <v>55596.576000000001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173834.61</v>
      </c>
      <c r="E638" s="1">
        <v>0</v>
      </c>
      <c r="F638" s="1">
        <v>0</v>
      </c>
      <c r="G638" s="2">
        <f t="shared" si="10"/>
        <v>221465.29313999999</v>
      </c>
      <c r="H638" s="2">
        <f t="shared" si="11"/>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173835</v>
      </c>
      <c r="D640" s="1">
        <f>'PR-RAS'!E646</f>
        <v>171976.6199999979</v>
      </c>
      <c r="E640" s="1">
        <v>0</v>
      </c>
      <c r="F640" s="1">
        <v>0</v>
      </c>
      <c r="G640" s="2">
        <f t="shared" si="10"/>
        <v>330866.68535999733</v>
      </c>
      <c r="H640" s="2">
        <f t="shared" si="11"/>
        <v>0.38000000210013241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1129397</v>
      </c>
      <c r="D641" s="1">
        <f>'PR-RAS'!E647</f>
        <v>1203768.72</v>
      </c>
      <c r="E641" s="1">
        <v>0</v>
      </c>
      <c r="F641" s="1">
        <v>0</v>
      </c>
      <c r="G641" s="2">
        <f t="shared" si="10"/>
        <v>2263638.0416000001</v>
      </c>
      <c r="H641" s="2">
        <f t="shared" si="11"/>
        <v>0.28000000002793968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195454</v>
      </c>
      <c r="D642" s="1">
        <f>'PR-RAS'!E649</f>
        <v>135468.01</v>
      </c>
      <c r="E642" s="1">
        <v>0</v>
      </c>
      <c r="F642" s="1">
        <v>0</v>
      </c>
      <c r="G642" s="2">
        <f t="shared" si="10"/>
        <v>298956.00281999999</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4990954</v>
      </c>
      <c r="D643" s="1">
        <f>'PR-RAS'!E650</f>
        <v>5696721.6600000001</v>
      </c>
      <c r="E643" s="1">
        <v>0</v>
      </c>
      <c r="F643" s="1">
        <v>0</v>
      </c>
      <c r="G643" s="2">
        <f t="shared" si="10"/>
        <v>10518783.07944</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5050940</v>
      </c>
      <c r="D644" s="1">
        <f>'PR-RAS'!E651</f>
        <v>5437499.6500000004</v>
      </c>
      <c r="E644" s="1">
        <v>0</v>
      </c>
      <c r="F644" s="1">
        <v>0</v>
      </c>
      <c r="G644" s="2">
        <f t="shared" si="10"/>
        <v>10240378.969900001</v>
      </c>
      <c r="H644" s="2">
        <f t="shared" si="11"/>
        <v>0.34999999962747097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135468</v>
      </c>
      <c r="D645" s="1">
        <f>'PR-RAS'!E652</f>
        <v>394690.01999999955</v>
      </c>
      <c r="E645" s="1">
        <v>0</v>
      </c>
      <c r="F645" s="1">
        <v>0</v>
      </c>
      <c r="G645" s="2">
        <f t="shared" si="10"/>
        <v>595602.13775999949</v>
      </c>
      <c r="H645" s="2">
        <f t="shared" si="1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102</v>
      </c>
      <c r="E647" s="1">
        <v>0</v>
      </c>
      <c r="F647" s="1">
        <v>0</v>
      </c>
      <c r="G647" s="2">
        <f t="shared" si="10"/>
        <v>197.67600000000002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98</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12993754</v>
      </c>
      <c r="D668" s="1">
        <f>'PR-RAS'!E675</f>
        <v>13786576.48</v>
      </c>
      <c r="E668" s="1">
        <v>0</v>
      </c>
      <c r="F668" s="1">
        <v>0</v>
      </c>
      <c r="G668" s="2">
        <f t="shared" si="10"/>
        <v>27058126.94232</v>
      </c>
      <c r="H668" s="2">
        <f t="shared" si="11"/>
        <v>0.48000000044703484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508189</v>
      </c>
      <c r="D670" s="1">
        <f>'PR-RAS'!E677</f>
        <v>598459.47</v>
      </c>
      <c r="E670" s="1">
        <v>0</v>
      </c>
      <c r="F670" s="1">
        <v>0</v>
      </c>
      <c r="G670" s="2">
        <f t="shared" si="10"/>
        <v>1140717.2118599999</v>
      </c>
      <c r="H670" s="2">
        <f t="shared" si="11"/>
        <v>0.46999999997206032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62656</v>
      </c>
      <c r="E687" s="1">
        <v>0</v>
      </c>
      <c r="F687" s="1">
        <v>0</v>
      </c>
      <c r="G687" s="2">
        <f t="shared" si="10"/>
        <v>85964.032000000007</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113400</v>
      </c>
      <c r="D690" s="1">
        <f>'PR-RAS'!E697</f>
        <v>0</v>
      </c>
      <c r="E690" s="1">
        <v>0</v>
      </c>
      <c r="F690" s="1">
        <v>0</v>
      </c>
      <c r="G690" s="2">
        <f t="shared" si="10"/>
        <v>78132.599999999991</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1137322</v>
      </c>
      <c r="D703" s="1">
        <f>'PR-RAS'!E710</f>
        <v>1207014.92</v>
      </c>
      <c r="E703" s="1">
        <v>0</v>
      </c>
      <c r="F703" s="1">
        <v>0</v>
      </c>
      <c r="G703" s="2">
        <f t="shared" si="10"/>
        <v>2493048.9916799995</v>
      </c>
      <c r="H703" s="2">
        <f t="shared" si="11"/>
        <v>8.0000000074505806E-2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51797.63</v>
      </c>
      <c r="E705" s="1">
        <v>0</v>
      </c>
      <c r="F705" s="1">
        <v>0</v>
      </c>
      <c r="G705" s="2">
        <f t="shared" si="10"/>
        <v>72931.063039999994</v>
      </c>
      <c r="H705" s="2">
        <f t="shared" si="11"/>
        <v>0.37000000000261934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109459</v>
      </c>
      <c r="D709" s="1">
        <f>'PR-RAS'!E716</f>
        <v>15794.02</v>
      </c>
      <c r="E709" s="1">
        <v>0</v>
      </c>
      <c r="F709" s="1">
        <v>0</v>
      </c>
      <c r="G709" s="2">
        <f t="shared" si="10"/>
        <v>99861.304319999996</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30574</v>
      </c>
      <c r="D710" s="1">
        <f>'PR-RAS'!E717</f>
        <v>93543.39</v>
      </c>
      <c r="E710" s="1">
        <v>0</v>
      </c>
      <c r="F710" s="1">
        <v>0</v>
      </c>
      <c r="G710" s="2">
        <f t="shared" si="10"/>
        <v>154321.49301999999</v>
      </c>
      <c r="H710" s="2">
        <f t="shared" si="1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277798</v>
      </c>
      <c r="D711" s="1">
        <f>'PR-RAS'!E718</f>
        <v>317253.15000000002</v>
      </c>
      <c r="E711" s="1">
        <v>0</v>
      </c>
      <c r="F711" s="1">
        <v>0</v>
      </c>
      <c r="G711" s="2">
        <f t="shared" si="10"/>
        <v>647736.05299999996</v>
      </c>
      <c r="H711" s="2">
        <f t="shared" si="11"/>
        <v>0.15000000002328306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2562.5</v>
      </c>
      <c r="D713" s="1">
        <f>'PR-RAS'!E720</f>
        <v>660</v>
      </c>
      <c r="E713" s="1">
        <v>0</v>
      </c>
      <c r="F713" s="1">
        <v>0</v>
      </c>
      <c r="G713" s="2">
        <f t="shared" si="10"/>
        <v>2764.3399999999997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135566</v>
      </c>
      <c r="D715" s="1">
        <f>'PR-RAS'!E722</f>
        <v>138785.54999999999</v>
      </c>
      <c r="E715" s="1">
        <v>0</v>
      </c>
      <c r="F715" s="1">
        <v>0</v>
      </c>
      <c r="G715" s="2">
        <f t="shared" si="10"/>
        <v>294979.88939999999</v>
      </c>
      <c r="H715" s="2">
        <f t="shared" si="11"/>
        <v>0.45000000001164153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35102</v>
      </c>
      <c r="D716" s="1">
        <f>'PR-RAS'!E723</f>
        <v>14089.2</v>
      </c>
      <c r="E716" s="1">
        <v>0</v>
      </c>
      <c r="F716" s="1">
        <v>0</v>
      </c>
      <c r="G716" s="2">
        <f t="shared" si="10"/>
        <v>45245.485999999997</v>
      </c>
      <c r="H716" s="2">
        <f t="shared" si="11"/>
        <v>0.2000000000007276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46862</v>
      </c>
      <c r="D717" s="1">
        <f>'PR-RAS'!E724</f>
        <v>69034.899999999994</v>
      </c>
      <c r="E717" s="1">
        <v>0</v>
      </c>
      <c r="F717" s="1">
        <v>0</v>
      </c>
      <c r="G717" s="2">
        <f t="shared" si="10"/>
        <v>132411.16879999998</v>
      </c>
      <c r="H717" s="2">
        <f t="shared" si="11"/>
        <v>0.10000000000582077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50411</v>
      </c>
      <c r="D718" s="1">
        <f>'PR-RAS'!E725</f>
        <v>10762.38</v>
      </c>
      <c r="E718" s="1">
        <v>0</v>
      </c>
      <c r="F718" s="1">
        <v>0</v>
      </c>
      <c r="G718" s="2">
        <f t="shared" si="10"/>
        <v>51577.939919999997</v>
      </c>
      <c r="H718" s="2">
        <f t="shared" si="11"/>
        <v>0.37999999999919964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20053</v>
      </c>
      <c r="D719" s="1">
        <f>'PR-RAS'!E726</f>
        <v>40590.78</v>
      </c>
      <c r="E719" s="1">
        <v>0</v>
      </c>
      <c r="F719" s="1">
        <v>0</v>
      </c>
      <c r="G719" s="2">
        <f t="shared" si="10"/>
        <v>72686.414080000002</v>
      </c>
      <c r="H719" s="2">
        <f t="shared" si="11"/>
        <v>0.22000000000116415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13000</v>
      </c>
      <c r="D816" s="1">
        <f>'PR-RAS'!E823</f>
        <v>3500</v>
      </c>
      <c r="E816" s="1">
        <v>0</v>
      </c>
      <c r="F816" s="1">
        <v>0</v>
      </c>
      <c r="G816" s="2">
        <f t="shared" si="18"/>
        <v>16299.999999999998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741</v>
      </c>
      <c r="D822" s="1">
        <f>'PR-RAS'!E829</f>
        <v>0</v>
      </c>
      <c r="E822" s="1">
        <v>0</v>
      </c>
      <c r="F822" s="1">
        <v>0</v>
      </c>
      <c r="G822" s="2">
        <f t="shared" si="18"/>
        <v>608.36099999999999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18307185</v>
      </c>
      <c r="D984" s="6">
        <f>BILANCA!E6</f>
        <v>14092187.68</v>
      </c>
      <c r="E984" s="6">
        <v>0</v>
      </c>
      <c r="F984" s="6">
        <v>0</v>
      </c>
      <c r="G984" s="7">
        <f t="shared" ref="G984:G1241" si="22">B984/1000*C984+B984/500*D984</f>
        <v>46491.560360000003</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16808987</v>
      </c>
      <c r="D985" s="1">
        <f>BILANCA!E7</f>
        <v>12196060.059999999</v>
      </c>
      <c r="E985" s="1">
        <v>0</v>
      </c>
      <c r="F985" s="1">
        <v>0</v>
      </c>
      <c r="G985" s="2">
        <f t="shared" si="22"/>
        <v>82402.214240000001</v>
      </c>
      <c r="H985" s="2">
        <f t="shared" si="19"/>
        <v>5.9999998658895493E-2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16808987</v>
      </c>
      <c r="D990" s="1">
        <f>BILANCA!E12</f>
        <v>12196060.059999999</v>
      </c>
      <c r="E990" s="1">
        <v>0</v>
      </c>
      <c r="F990" s="1">
        <v>0</v>
      </c>
      <c r="G990" s="2">
        <f t="shared" si="22"/>
        <v>288407.74984</v>
      </c>
      <c r="H990" s="2">
        <f t="shared" si="19"/>
        <v>5.9999998658895493E-2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15513457</v>
      </c>
      <c r="D991" s="1">
        <f>BILANCA!E13</f>
        <v>10888527.109999999</v>
      </c>
      <c r="E991" s="1">
        <v>0</v>
      </c>
      <c r="F991" s="1">
        <v>0</v>
      </c>
      <c r="G991" s="2">
        <f t="shared" si="22"/>
        <v>298324.08976</v>
      </c>
      <c r="H991" s="2">
        <f t="shared" si="19"/>
        <v>0.10999999940395355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25542667</v>
      </c>
      <c r="D993" s="1">
        <f>BILANCA!E15</f>
        <v>25542666.879999999</v>
      </c>
      <c r="E993" s="1">
        <v>0</v>
      </c>
      <c r="F993" s="1">
        <v>0</v>
      </c>
      <c r="G993" s="2">
        <f t="shared" si="22"/>
        <v>766280.00760000001</v>
      </c>
      <c r="H993" s="2">
        <f t="shared" si="19"/>
        <v>0.12000000104308128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10029210</v>
      </c>
      <c r="D996" s="1">
        <f>BILANCA!E18</f>
        <v>14654139.77</v>
      </c>
      <c r="E996" s="1">
        <v>0</v>
      </c>
      <c r="F996" s="1">
        <v>0</v>
      </c>
      <c r="G996" s="2">
        <f t="shared" si="22"/>
        <v>511387.36401999998</v>
      </c>
      <c r="H996" s="2">
        <f t="shared" si="19"/>
        <v>0.23000000044703484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634293</v>
      </c>
      <c r="D997" s="1">
        <f>BILANCA!E19</f>
        <v>723706.6099999994</v>
      </c>
      <c r="E997" s="1">
        <v>0</v>
      </c>
      <c r="F997" s="1">
        <v>0</v>
      </c>
      <c r="G997" s="2">
        <f t="shared" si="22"/>
        <v>29143.887079999986</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2404861</v>
      </c>
      <c r="D998" s="1">
        <f>BILANCA!E20</f>
        <v>2421441.64</v>
      </c>
      <c r="E998" s="1">
        <v>0</v>
      </c>
      <c r="F998" s="1">
        <v>0</v>
      </c>
      <c r="G998" s="2">
        <f t="shared" si="22"/>
        <v>108716.1642</v>
      </c>
      <c r="H998" s="2">
        <f t="shared" si="19"/>
        <v>0.35999999986961484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186290</v>
      </c>
      <c r="D999" s="1">
        <f>BILANCA!E21</f>
        <v>186289.53</v>
      </c>
      <c r="E999" s="1">
        <v>0</v>
      </c>
      <c r="F999" s="1">
        <v>0</v>
      </c>
      <c r="G999" s="2">
        <f t="shared" si="22"/>
        <v>8941.9049599999998</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168084</v>
      </c>
      <c r="D1000" s="1">
        <f>BILANCA!E22</f>
        <v>168083.8</v>
      </c>
      <c r="E1000" s="1">
        <v>0</v>
      </c>
      <c r="F1000" s="1">
        <v>0</v>
      </c>
      <c r="G1000" s="2">
        <f t="shared" si="22"/>
        <v>8572.2772000000004</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39253</v>
      </c>
      <c r="D1001" s="1">
        <f>BILANCA!E23</f>
        <v>39253.4</v>
      </c>
      <c r="E1001" s="1">
        <v>0</v>
      </c>
      <c r="F1001" s="1">
        <v>0</v>
      </c>
      <c r="G1001" s="2">
        <f t="shared" si="22"/>
        <v>2119.6763999999998</v>
      </c>
      <c r="H1001" s="2">
        <f t="shared" si="19"/>
        <v>0.40000000000145519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218501</v>
      </c>
      <c r="D1002" s="1">
        <f>BILANCA!E24</f>
        <v>218501.34</v>
      </c>
      <c r="E1002" s="1">
        <v>0</v>
      </c>
      <c r="F1002" s="1">
        <v>0</v>
      </c>
      <c r="G1002" s="2">
        <f t="shared" si="22"/>
        <v>12454.56992</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72150</v>
      </c>
      <c r="D1003" s="1">
        <f>BILANCA!E25</f>
        <v>72150.289999999994</v>
      </c>
      <c r="E1003" s="1">
        <v>0</v>
      </c>
      <c r="F1003" s="1">
        <v>0</v>
      </c>
      <c r="G1003" s="2">
        <f t="shared" si="22"/>
        <v>4329.0115999999998</v>
      </c>
      <c r="H1003" s="2">
        <f t="shared" si="19"/>
        <v>0.28999999999359716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264655</v>
      </c>
      <c r="D1004" s="1">
        <f>BILANCA!E26</f>
        <v>318476.61</v>
      </c>
      <c r="E1004" s="1">
        <v>0</v>
      </c>
      <c r="F1004" s="1">
        <v>0</v>
      </c>
      <c r="G1004" s="2">
        <f t="shared" si="22"/>
        <v>18933.77262</v>
      </c>
      <c r="H1004" s="2">
        <f t="shared" si="19"/>
        <v>0.39000000001396984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2719501</v>
      </c>
      <c r="D1006" s="1">
        <f>BILANCA!E28</f>
        <v>2700490</v>
      </c>
      <c r="E1006" s="1">
        <v>0</v>
      </c>
      <c r="F1006" s="1">
        <v>0</v>
      </c>
      <c r="G1006" s="2">
        <f t="shared" si="22"/>
        <v>186771.06299999999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5129</v>
      </c>
      <c r="D1007" s="1">
        <f>BILANCA!E29</f>
        <v>5129.45</v>
      </c>
      <c r="E1007" s="1">
        <v>0</v>
      </c>
      <c r="F1007" s="1">
        <v>0</v>
      </c>
      <c r="G1007" s="2">
        <f t="shared" si="22"/>
        <v>369.30959999999999</v>
      </c>
      <c r="H1007" s="2">
        <f t="shared" si="19"/>
        <v>0.4499999999998181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5129</v>
      </c>
      <c r="D1008" s="1">
        <f>BILANCA!E30</f>
        <v>5129.45</v>
      </c>
      <c r="E1008" s="1">
        <v>0</v>
      </c>
      <c r="F1008" s="1">
        <v>0</v>
      </c>
      <c r="G1008" s="2">
        <f t="shared" si="22"/>
        <v>384.69749999999999</v>
      </c>
      <c r="H1008" s="2">
        <f t="shared" si="19"/>
        <v>0.4499999999998181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656108</v>
      </c>
      <c r="D1013" s="1">
        <f>BILANCA!E35</f>
        <v>578696.8899999999</v>
      </c>
      <c r="E1013" s="1">
        <v>0</v>
      </c>
      <c r="F1013" s="1">
        <v>0</v>
      </c>
      <c r="G1013" s="2">
        <f t="shared" si="22"/>
        <v>54405.05339999999</v>
      </c>
      <c r="H1013" s="2">
        <f t="shared" si="19"/>
        <v>0.11000000010244548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1715884</v>
      </c>
      <c r="D1014" s="1">
        <f>BILANCA!E36</f>
        <v>2326290.36</v>
      </c>
      <c r="E1014" s="1">
        <v>0</v>
      </c>
      <c r="F1014" s="1">
        <v>0</v>
      </c>
      <c r="G1014" s="2">
        <f t="shared" si="22"/>
        <v>197422.40632000001</v>
      </c>
      <c r="H1014" s="2">
        <f t="shared" si="19"/>
        <v>0.35999999986961484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1059776</v>
      </c>
      <c r="D1018" s="1">
        <f>BILANCA!E40</f>
        <v>1747593.47</v>
      </c>
      <c r="E1018" s="1">
        <v>0</v>
      </c>
      <c r="F1018" s="1">
        <v>0</v>
      </c>
      <c r="G1018" s="2">
        <f t="shared" si="22"/>
        <v>159423.70290000003</v>
      </c>
      <c r="H1018" s="2">
        <f t="shared" si="19"/>
        <v>0.46999999997206032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420573</v>
      </c>
      <c r="D1032" s="1">
        <f>BILANCA!E54</f>
        <v>429135.52</v>
      </c>
      <c r="E1032" s="1">
        <v>0</v>
      </c>
      <c r="F1032" s="1">
        <v>0</v>
      </c>
      <c r="G1032" s="2">
        <f t="shared" si="22"/>
        <v>62663.357960000008</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420573</v>
      </c>
      <c r="D1033" s="1">
        <f>BILANCA!E55</f>
        <v>429135.52</v>
      </c>
      <c r="E1033" s="1">
        <v>0</v>
      </c>
      <c r="F1033" s="1">
        <v>0</v>
      </c>
      <c r="G1033" s="2">
        <f t="shared" si="22"/>
        <v>63942.202000000005</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1498198</v>
      </c>
      <c r="D1046" s="1">
        <f>BILANCA!E68</f>
        <v>1896127.62</v>
      </c>
      <c r="E1046" s="1">
        <v>0</v>
      </c>
      <c r="F1046" s="1">
        <v>0</v>
      </c>
      <c r="G1046" s="2">
        <f t="shared" si="22"/>
        <v>333298.55412000004</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135468</v>
      </c>
      <c r="D1047" s="1">
        <f>BILANCA!E69</f>
        <v>394690.02</v>
      </c>
      <c r="E1047" s="1">
        <v>0</v>
      </c>
      <c r="F1047" s="1">
        <v>0</v>
      </c>
      <c r="G1047" s="2">
        <f t="shared" si="22"/>
        <v>59190.274559999998</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133223</v>
      </c>
      <c r="D1048" s="1">
        <f>BILANCA!E70</f>
        <v>394690.02</v>
      </c>
      <c r="E1048" s="1">
        <v>0</v>
      </c>
      <c r="F1048" s="1">
        <v>0</v>
      </c>
      <c r="G1048" s="2">
        <f t="shared" si="22"/>
        <v>59969.197600000007</v>
      </c>
      <c r="H1048" s="2">
        <f t="shared" si="19"/>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133223</v>
      </c>
      <c r="D1050" s="1">
        <f>BILANCA!E72</f>
        <v>394690.02</v>
      </c>
      <c r="E1050" s="1">
        <v>0</v>
      </c>
      <c r="F1050" s="1">
        <v>0</v>
      </c>
      <c r="G1050" s="2">
        <f t="shared" si="22"/>
        <v>61814.403680000003</v>
      </c>
      <c r="H1050" s="2">
        <f t="shared" si="19"/>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2245</v>
      </c>
      <c r="D1054" s="1">
        <f>BILANCA!E76</f>
        <v>0</v>
      </c>
      <c r="E1054" s="1">
        <v>0</v>
      </c>
      <c r="F1054" s="1">
        <v>0</v>
      </c>
      <c r="G1054" s="2">
        <f t="shared" si="22"/>
        <v>159.39499999999998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173333</v>
      </c>
      <c r="D1056" s="1">
        <f>BILANCA!E78</f>
        <v>248615.62</v>
      </c>
      <c r="E1056" s="1">
        <v>0</v>
      </c>
      <c r="F1056" s="1">
        <v>0</v>
      </c>
      <c r="G1056" s="2">
        <f t="shared" si="22"/>
        <v>48951.18952</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4135</v>
      </c>
      <c r="D1061" s="1">
        <f>BILANCA!E83</f>
        <v>4134.9399999999996</v>
      </c>
      <c r="E1061" s="1">
        <v>0</v>
      </c>
      <c r="F1061" s="1">
        <v>0</v>
      </c>
      <c r="G1061" s="2">
        <f t="shared" si="22"/>
        <v>967.5806399999999</v>
      </c>
      <c r="H1061" s="2">
        <f t="shared" si="19"/>
        <v>6.0000000000400178E-2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4006</v>
      </c>
      <c r="D1062" s="1">
        <f>BILANCA!E84</f>
        <v>4005.67</v>
      </c>
      <c r="E1062" s="1">
        <v>0</v>
      </c>
      <c r="F1062" s="1">
        <v>0</v>
      </c>
      <c r="G1062" s="2">
        <f t="shared" si="22"/>
        <v>949.36986000000002</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165192</v>
      </c>
      <c r="D1064" s="1">
        <f>BILANCA!E86</f>
        <v>240475.01</v>
      </c>
      <c r="E1064" s="1">
        <v>0</v>
      </c>
      <c r="F1064" s="1">
        <v>0</v>
      </c>
      <c r="G1064" s="2">
        <f t="shared" si="22"/>
        <v>52337.503620000003</v>
      </c>
      <c r="H1064" s="2">
        <f t="shared" si="19"/>
        <v>1.0000000009313226E-2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60000</v>
      </c>
      <c r="D1124" s="1">
        <f>BILANCA!E146</f>
        <v>49053.26</v>
      </c>
      <c r="E1124" s="1">
        <v>0</v>
      </c>
      <c r="F1124" s="1">
        <v>0</v>
      </c>
      <c r="G1124" s="2">
        <f t="shared" si="22"/>
        <v>22293.019319999999</v>
      </c>
      <c r="H1124" s="2">
        <f t="shared" si="23"/>
        <v>0.26000000000203727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29827</v>
      </c>
      <c r="D1137" s="1">
        <f>BILANCA!E159</f>
        <v>35257.64</v>
      </c>
      <c r="E1137" s="1">
        <v>0</v>
      </c>
      <c r="F1137" s="1">
        <v>0</v>
      </c>
      <c r="G1137" s="2">
        <f t="shared" si="22"/>
        <v>15452.71112</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30173</v>
      </c>
      <c r="D1138" s="1">
        <f>BILANCA!E160</f>
        <v>13795.62</v>
      </c>
      <c r="E1138" s="1">
        <v>0</v>
      </c>
      <c r="F1138" s="1">
        <v>0</v>
      </c>
      <c r="G1138" s="2">
        <f t="shared" si="22"/>
        <v>8953.4572000000007</v>
      </c>
      <c r="H1138" s="2">
        <f t="shared" si="23"/>
        <v>0.37999999999919964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1129397</v>
      </c>
      <c r="D1148" s="1">
        <f>BILANCA!E170</f>
        <v>1203768.72</v>
      </c>
      <c r="E1148" s="1">
        <v>0</v>
      </c>
      <c r="F1148" s="1">
        <v>0</v>
      </c>
      <c r="G1148" s="2">
        <f t="shared" si="22"/>
        <v>583594.18259999994</v>
      </c>
      <c r="H1148" s="2">
        <f t="shared" si="23"/>
        <v>0.28000000002793968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1129397</v>
      </c>
      <c r="D1151" s="1">
        <f>BILANCA!E173</f>
        <v>1203768.72</v>
      </c>
      <c r="E1151" s="1">
        <v>0</v>
      </c>
      <c r="F1151" s="1">
        <v>0</v>
      </c>
      <c r="G1151" s="2">
        <f t="shared" si="22"/>
        <v>594204.98592000001</v>
      </c>
      <c r="H1151" s="2">
        <f t="shared" si="23"/>
        <v>0.28000000002793968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18307185</v>
      </c>
      <c r="D1152" s="1">
        <f>BILANCA!E175</f>
        <v>14092187.68</v>
      </c>
      <c r="E1152" s="1">
        <v>0</v>
      </c>
      <c r="F1152" s="1">
        <v>0</v>
      </c>
      <c r="G1152" s="2">
        <f t="shared" si="22"/>
        <v>7857073.7008400001</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1559921</v>
      </c>
      <c r="D1153" s="1">
        <f>BILANCA!E176</f>
        <v>1971629.7800000003</v>
      </c>
      <c r="E1153" s="1">
        <v>0</v>
      </c>
      <c r="F1153" s="1">
        <v>0</v>
      </c>
      <c r="G1153" s="2">
        <f t="shared" si="22"/>
        <v>935540.69520000019</v>
      </c>
      <c r="H1153" s="2">
        <f t="shared" si="23"/>
        <v>0.21999999973922968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1557889</v>
      </c>
      <c r="D1154" s="1">
        <f>BILANCA!E177</f>
        <v>1965484.5300000003</v>
      </c>
      <c r="E1154" s="1">
        <v>0</v>
      </c>
      <c r="F1154" s="1">
        <v>0</v>
      </c>
      <c r="G1154" s="2">
        <f t="shared" si="22"/>
        <v>938594.72826000024</v>
      </c>
      <c r="H1154" s="2">
        <f t="shared" si="23"/>
        <v>0.46999999973922968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1082584</v>
      </c>
      <c r="D1155" s="1">
        <f>BILANCA!E178</f>
        <v>1173024.8</v>
      </c>
      <c r="E1155" s="1">
        <v>0</v>
      </c>
      <c r="F1155" s="1">
        <v>0</v>
      </c>
      <c r="G1155" s="2">
        <f t="shared" si="22"/>
        <v>589724.97919999994</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335967</v>
      </c>
      <c r="D1156" s="1">
        <f>BILANCA!E179</f>
        <v>522211.33</v>
      </c>
      <c r="E1156" s="1">
        <v>0</v>
      </c>
      <c r="F1156" s="1">
        <v>0</v>
      </c>
      <c r="G1156" s="2">
        <f t="shared" si="22"/>
        <v>238807.41118</v>
      </c>
      <c r="H1156" s="2">
        <f t="shared" si="23"/>
        <v>0.33000000001629815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1864</v>
      </c>
      <c r="D1157" s="1">
        <f>BILANCA!E180</f>
        <v>2330.2600000000002</v>
      </c>
      <c r="E1157" s="1">
        <v>0</v>
      </c>
      <c r="F1157" s="1">
        <v>0</v>
      </c>
      <c r="G1157" s="2">
        <f t="shared" si="22"/>
        <v>1135.26648</v>
      </c>
      <c r="H1157" s="2">
        <f t="shared" si="23"/>
        <v>0.26000000000021828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1864</v>
      </c>
      <c r="D1160" s="1">
        <f>BILANCA!E183</f>
        <v>2330.2600000000002</v>
      </c>
      <c r="E1160" s="1">
        <v>0</v>
      </c>
      <c r="F1160" s="1">
        <v>0</v>
      </c>
      <c r="G1160" s="2">
        <f t="shared" si="22"/>
        <v>1154.84004</v>
      </c>
      <c r="H1160" s="2">
        <f t="shared" si="23"/>
        <v>0.26000000000021828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137474</v>
      </c>
      <c r="D1165" s="1">
        <f>BILANCA!E188</f>
        <v>267918.14</v>
      </c>
      <c r="E1165" s="1">
        <v>0</v>
      </c>
      <c r="F1165" s="1">
        <v>0</v>
      </c>
      <c r="G1165" s="2">
        <f t="shared" si="22"/>
        <v>122542.47096000001</v>
      </c>
      <c r="H1165" s="2">
        <f t="shared" si="23"/>
        <v>0.14000000001396984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4113.25</v>
      </c>
      <c r="E1166" s="1">
        <v>0</v>
      </c>
      <c r="F1166" s="1">
        <v>0</v>
      </c>
      <c r="G1166" s="2">
        <f t="shared" si="22"/>
        <v>1505.4494999999999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2032</v>
      </c>
      <c r="D1211" s="1">
        <f>BILANCA!E234</f>
        <v>2032</v>
      </c>
      <c r="E1211" s="1">
        <v>0</v>
      </c>
      <c r="F1211" s="1">
        <v>0</v>
      </c>
      <c r="G1211" s="2">
        <f t="shared" si="22"/>
        <v>1389.8879999999999</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2032</v>
      </c>
      <c r="D1213" s="1">
        <f>BILANCA!E236</f>
        <v>2032</v>
      </c>
      <c r="E1213" s="1">
        <v>0</v>
      </c>
      <c r="F1213" s="1">
        <v>0</v>
      </c>
      <c r="G1213" s="2">
        <f t="shared" si="22"/>
        <v>1402.08</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16747264</v>
      </c>
      <c r="D1214" s="1">
        <f>BILANCA!E237</f>
        <v>12120557.9</v>
      </c>
      <c r="E1214" s="1">
        <v>0</v>
      </c>
      <c r="F1214" s="1">
        <v>0</v>
      </c>
      <c r="G1214" s="2">
        <f t="shared" si="22"/>
        <v>9468315.7338000014</v>
      </c>
      <c r="H1214" s="2">
        <f t="shared" si="23"/>
        <v>9.999999962747097E-2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16861099</v>
      </c>
      <c r="D1215" s="1">
        <f>BILANCA!E238</f>
        <v>12243481.26</v>
      </c>
      <c r="E1215" s="1">
        <v>0</v>
      </c>
      <c r="F1215" s="1">
        <v>0</v>
      </c>
      <c r="G1215" s="2">
        <f t="shared" si="22"/>
        <v>9592750.272640001</v>
      </c>
      <c r="H1215" s="2">
        <f t="shared" si="23"/>
        <v>0.25999999977648258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16861099</v>
      </c>
      <c r="D1216" s="1">
        <f>BILANCA!E239</f>
        <v>12243481.26</v>
      </c>
      <c r="E1216" s="1">
        <v>0</v>
      </c>
      <c r="F1216" s="1">
        <v>0</v>
      </c>
      <c r="G1216" s="2">
        <f t="shared" si="22"/>
        <v>9634098.3341600001</v>
      </c>
      <c r="H1216" s="2">
        <f t="shared" si="23"/>
        <v>0.25999999977648258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16730803</v>
      </c>
      <c r="D1217" s="1">
        <f>BILANCA!E240</f>
        <v>12168421.57</v>
      </c>
      <c r="E1217" s="1">
        <v>0</v>
      </c>
      <c r="F1217" s="1">
        <v>0</v>
      </c>
      <c r="G1217" s="2">
        <f t="shared" si="22"/>
        <v>9609829.1967600007</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130296</v>
      </c>
      <c r="D1218" s="1">
        <f>BILANCA!E241</f>
        <v>75059.69</v>
      </c>
      <c r="E1218" s="1">
        <v>0</v>
      </c>
      <c r="F1218" s="1">
        <v>0</v>
      </c>
      <c r="G1218" s="2">
        <f t="shared" si="22"/>
        <v>65897.614299999987</v>
      </c>
      <c r="H1218" s="2">
        <f t="shared" si="23"/>
        <v>0.30999999999767169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-173835</v>
      </c>
      <c r="D1222" s="1">
        <f>BILANCA!E245</f>
        <v>-171976.62000000005</v>
      </c>
      <c r="E1222" s="1">
        <v>0</v>
      </c>
      <c r="F1222" s="1">
        <v>0</v>
      </c>
      <c r="G1222" s="2">
        <f t="shared" si="22"/>
        <v>-123751.38936000003</v>
      </c>
      <c r="H1222" s="2">
        <f t="shared" si="23"/>
        <v>0.37999999994644895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431992.31</v>
      </c>
      <c r="E1223" s="1">
        <v>0</v>
      </c>
      <c r="F1223" s="1">
        <v>0</v>
      </c>
      <c r="G1223" s="2">
        <f t="shared" si="22"/>
        <v>207356.3088</v>
      </c>
      <c r="H1223" s="2">
        <f t="shared" si="23"/>
        <v>0.30999999999767169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431992.31</v>
      </c>
      <c r="E1224" s="1">
        <v>0</v>
      </c>
      <c r="F1224" s="1">
        <v>0</v>
      </c>
      <c r="G1224" s="2">
        <f t="shared" si="22"/>
        <v>208220.29342</v>
      </c>
      <c r="H1224" s="2">
        <f t="shared" si="23"/>
        <v>0.30999999999767169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173835</v>
      </c>
      <c r="D1227" s="1">
        <f>BILANCA!E250</f>
        <v>603968.93000000005</v>
      </c>
      <c r="E1227" s="1">
        <v>0</v>
      </c>
      <c r="F1227" s="1">
        <v>0</v>
      </c>
      <c r="G1227" s="2">
        <f t="shared" si="22"/>
        <v>337152.57783999998</v>
      </c>
      <c r="H1227" s="2">
        <f t="shared" si="23"/>
        <v>6.9999999948777258E-2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173835</v>
      </c>
      <c r="D1228" s="1">
        <f>BILANCA!E251</f>
        <v>0</v>
      </c>
      <c r="E1228" s="1">
        <v>0</v>
      </c>
      <c r="F1228" s="1">
        <v>0</v>
      </c>
      <c r="G1228" s="2">
        <f t="shared" si="22"/>
        <v>42589.574999999997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603968.93000000005</v>
      </c>
      <c r="E1229" s="1">
        <v>0</v>
      </c>
      <c r="F1229" s="1">
        <v>0</v>
      </c>
      <c r="G1229" s="2">
        <f t="shared" si="22"/>
        <v>297152.71356</v>
      </c>
      <c r="H1229" s="2">
        <f t="shared" si="23"/>
        <v>6.9999999948777258E-2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60000</v>
      </c>
      <c r="D1232" s="1">
        <f>BILANCA!E255</f>
        <v>49053.26</v>
      </c>
      <c r="E1232" s="1">
        <v>0</v>
      </c>
      <c r="F1232" s="1">
        <v>0</v>
      </c>
      <c r="G1232" s="2">
        <f t="shared" si="22"/>
        <v>39368.523480000003</v>
      </c>
      <c r="H1232" s="2">
        <f t="shared" si="23"/>
        <v>0.26000000000203727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306139</v>
      </c>
      <c r="D1236" s="1">
        <f>BILANCA!E259</f>
        <v>306138.55</v>
      </c>
      <c r="E1236" s="1">
        <v>0</v>
      </c>
      <c r="F1236" s="1">
        <v>0</v>
      </c>
      <c r="G1236" s="2">
        <f t="shared" si="22"/>
        <v>232359.2733</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306139</v>
      </c>
      <c r="D1237" s="1">
        <f>BILANCA!E260</f>
        <v>306138.55</v>
      </c>
      <c r="E1237" s="1">
        <v>0</v>
      </c>
      <c r="F1237" s="1">
        <v>0</v>
      </c>
      <c r="G1237" s="2">
        <f t="shared" si="22"/>
        <v>233277.68939999997</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60000</v>
      </c>
      <c r="D1240" s="1">
        <f>BILANCA!E264</f>
        <v>49053.26</v>
      </c>
      <c r="E1240" s="1">
        <v>0</v>
      </c>
      <c r="F1240" s="1">
        <v>0</v>
      </c>
      <c r="G1240" s="2">
        <f t="shared" si="22"/>
        <v>40633.375639999998</v>
      </c>
      <c r="H1240" s="2">
        <f t="shared" si="23"/>
        <v>0.26000000000203727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137539</v>
      </c>
      <c r="D1244" s="1">
        <f>BILANCA!E268</f>
        <v>190768.42</v>
      </c>
      <c r="E1244" s="1">
        <v>0</v>
      </c>
      <c r="F1244" s="1">
        <v>0</v>
      </c>
      <c r="G1244" s="2">
        <f t="shared" si="24"/>
        <v>135478.79424000002</v>
      </c>
      <c r="H1244" s="2">
        <f t="shared" si="23"/>
        <v>0.42000000001280569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9838</v>
      </c>
      <c r="D1245" s="1">
        <f>BILANCA!E269</f>
        <v>12706.59</v>
      </c>
      <c r="E1245" s="1">
        <v>0</v>
      </c>
      <c r="F1245" s="1">
        <v>0</v>
      </c>
      <c r="G1245" s="2">
        <f t="shared" si="24"/>
        <v>9235.8091600000007</v>
      </c>
      <c r="H1245" s="2">
        <f t="shared" si="23"/>
        <v>0.40999999999985448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17815</v>
      </c>
      <c r="D1247" s="1">
        <f>BILANCA!E271</f>
        <v>37000</v>
      </c>
      <c r="E1247" s="1">
        <v>0</v>
      </c>
      <c r="F1247" s="1">
        <v>0</v>
      </c>
      <c r="G1247" s="2">
        <f t="shared" si="24"/>
        <v>24239.16</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857544</v>
      </c>
      <c r="D1263" s="1">
        <f>BILANCA!E287</f>
        <v>1168911.8500000001</v>
      </c>
      <c r="E1263" s="1">
        <v>0</v>
      </c>
      <c r="F1263" s="1">
        <v>0</v>
      </c>
      <c r="G1263" s="2">
        <f t="shared" si="24"/>
        <v>894702.95600000012</v>
      </c>
      <c r="H1263" s="2">
        <f t="shared" si="23"/>
        <v>0.14999999990686774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700345</v>
      </c>
      <c r="D1264" s="1">
        <f>BILANCA!E288</f>
        <v>796572.68</v>
      </c>
      <c r="E1264" s="1">
        <v>0</v>
      </c>
      <c r="F1264" s="1">
        <v>0</v>
      </c>
      <c r="G1264" s="2">
        <f t="shared" si="24"/>
        <v>644470.79116000002</v>
      </c>
      <c r="H1264" s="2">
        <f t="shared" si="23"/>
        <v>0.31999999994877726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4113.25</v>
      </c>
      <c r="E1265" s="1">
        <v>0</v>
      </c>
      <c r="F1265" s="1">
        <v>0</v>
      </c>
      <c r="G1265" s="2">
        <f t="shared" si="24"/>
        <v>2319.8729999999996</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90</v>
      </c>
      <c r="D1274" s="1">
        <f>BILANCA!E298</f>
        <v>5189.8599999999997</v>
      </c>
      <c r="E1274" s="1">
        <v>0</v>
      </c>
      <c r="F1274" s="1">
        <v>0</v>
      </c>
      <c r="G1274" s="2">
        <f t="shared" si="24"/>
        <v>3046.6885199999997</v>
      </c>
      <c r="H1274" s="2">
        <f t="shared" si="23"/>
        <v>0.14000000000032742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31438</v>
      </c>
      <c r="D1275" s="1">
        <f>BILANCA!E299</f>
        <v>0</v>
      </c>
      <c r="E1275" s="1">
        <v>0</v>
      </c>
      <c r="F1275" s="1">
        <v>0</v>
      </c>
      <c r="G1275" s="2">
        <f t="shared" si="24"/>
        <v>9179.8959999999988</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105706</v>
      </c>
      <c r="D1278" s="1">
        <f>BILANCA!E302</f>
        <v>262728.28000000003</v>
      </c>
      <c r="E1278" s="1">
        <v>0</v>
      </c>
      <c r="F1278" s="1">
        <v>0</v>
      </c>
      <c r="G1278" s="2">
        <f t="shared" si="24"/>
        <v>186192.9552</v>
      </c>
      <c r="H1278" s="2">
        <f t="shared" si="23"/>
        <v>0.28000000002793968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17964445</v>
      </c>
      <c r="D1408" s="1">
        <f>'RAS-funkcijski'!E114</f>
        <v>19250611.210000001</v>
      </c>
      <c r="E1408" s="1">
        <v>0</v>
      </c>
      <c r="F1408" s="1">
        <v>0</v>
      </c>
      <c r="G1408" s="2">
        <f t="shared" si="24"/>
        <v>6211223.4162000008</v>
      </c>
      <c r="H1408" s="2">
        <f t="shared" si="27"/>
        <v>0.21000000089406967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17002007</v>
      </c>
      <c r="D1409" s="1">
        <f>'RAS-funkcijski'!E115</f>
        <v>17972159.280000001</v>
      </c>
      <c r="E1409" s="1">
        <v>0</v>
      </c>
      <c r="F1409" s="1">
        <v>0</v>
      </c>
      <c r="G1409" s="2">
        <f t="shared" si="24"/>
        <v>5877042.1371600004</v>
      </c>
      <c r="H1409" s="2">
        <f t="shared" si="27"/>
        <v>0.2800000011920929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17002007</v>
      </c>
      <c r="D1411" s="1">
        <f>'RAS-funkcijski'!E117</f>
        <v>17972159.280000001</v>
      </c>
      <c r="E1411" s="1">
        <v>0</v>
      </c>
      <c r="F1411" s="1">
        <v>0</v>
      </c>
      <c r="G1411" s="2">
        <f t="shared" si="24"/>
        <v>5982934.78828</v>
      </c>
      <c r="H1411" s="2">
        <f t="shared" si="27"/>
        <v>0.2800000011920929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962438</v>
      </c>
      <c r="D1420" s="1">
        <f>'RAS-funkcijski'!E126</f>
        <v>1278451.93</v>
      </c>
      <c r="E1420" s="1">
        <v>0</v>
      </c>
      <c r="F1420" s="1">
        <v>0</v>
      </c>
      <c r="G1420" s="2">
        <f t="shared" si="24"/>
        <v>429359.70691999997</v>
      </c>
      <c r="H1420" s="2">
        <f t="shared" si="27"/>
        <v>7.000000006519258E-2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17964445</v>
      </c>
      <c r="D1435" s="13">
        <f>'RAS-funkcijski'!E141</f>
        <v>19250611.210000001</v>
      </c>
      <c r="E1435" s="13">
        <v>0</v>
      </c>
      <c r="F1435" s="13">
        <v>0</v>
      </c>
      <c r="G1435" s="14">
        <f t="shared" si="24"/>
        <v>7735796.4365400001</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v>
      </c>
      <c r="D1436" s="6">
        <f>'P-VRIO'!E5</f>
        <v>0</v>
      </c>
      <c r="E1436" s="6">
        <v>0</v>
      </c>
      <c r="F1436" s="6">
        <v>0</v>
      </c>
      <c r="G1436" s="7">
        <f t="shared" si="24"/>
        <v>0.115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v>
      </c>
      <c r="D1453" s="1">
        <f>'P-VRIO'!E22</f>
        <v>0</v>
      </c>
      <c r="E1453" s="1">
        <v>0</v>
      </c>
      <c r="F1453" s="1">
        <v>0</v>
      </c>
      <c r="G1453" s="2">
        <f t="shared" si="24"/>
        <v>2.0699999999999998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v>
      </c>
      <c r="D1454" s="1">
        <f>'P-VRIO'!E23</f>
        <v>0</v>
      </c>
      <c r="E1454" s="1">
        <v>0</v>
      </c>
      <c r="F1454" s="1">
        <v>0</v>
      </c>
      <c r="G1454" s="2">
        <f t="shared" si="24"/>
        <v>2.1850000000000001</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115</v>
      </c>
      <c r="D1460" s="1">
        <f>'P-VRIO'!E29</f>
        <v>0</v>
      </c>
      <c r="E1460" s="1">
        <v>0</v>
      </c>
      <c r="F1460" s="1">
        <v>0</v>
      </c>
      <c r="G1460" s="2">
        <f t="shared" si="24"/>
        <v>2.875</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1559921</v>
      </c>
      <c r="D1480" s="6"/>
      <c r="E1480" s="6">
        <v>0</v>
      </c>
      <c r="F1480" s="6">
        <v>0</v>
      </c>
      <c r="G1480" s="7">
        <f t="shared" ref="G1480:G1580" si="34">B1480/1000*C1480</f>
        <v>1559.921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18901244.790000003</v>
      </c>
      <c r="D1481" s="1">
        <v>0</v>
      </c>
      <c r="E1481" s="1">
        <v>0</v>
      </c>
      <c r="F1481" s="1">
        <v>0</v>
      </c>
      <c r="G1481" s="2">
        <f t="shared" si="34"/>
        <v>37802.489580000009</v>
      </c>
      <c r="H1481" s="2">
        <f t="shared" si="35"/>
        <v>0.20999999716877937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18897131.540000003</v>
      </c>
      <c r="D1483" s="1">
        <v>0</v>
      </c>
      <c r="E1483" s="1">
        <v>0</v>
      </c>
      <c r="F1483" s="1">
        <v>0</v>
      </c>
      <c r="G1483" s="2">
        <f t="shared" si="34"/>
        <v>75588.526160000009</v>
      </c>
      <c r="H1483" s="2">
        <f t="shared" si="35"/>
        <v>0.45999999716877937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15592393.880000001</v>
      </c>
      <c r="D1484" s="1">
        <v>0</v>
      </c>
      <c r="E1484" s="1">
        <v>0</v>
      </c>
      <c r="F1484" s="1">
        <v>0</v>
      </c>
      <c r="G1484" s="2">
        <f t="shared" si="34"/>
        <v>77961.969400000002</v>
      </c>
      <c r="H1484" s="2">
        <f t="shared" si="35"/>
        <v>0.11999999918043613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3099223</v>
      </c>
      <c r="D1485" s="1">
        <v>0</v>
      </c>
      <c r="E1485" s="1">
        <v>0</v>
      </c>
      <c r="F1485" s="1">
        <v>0</v>
      </c>
      <c r="G1485" s="2">
        <f t="shared" si="34"/>
        <v>18595.338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22442.89</v>
      </c>
      <c r="D1486" s="1">
        <v>0</v>
      </c>
      <c r="E1486" s="1">
        <v>0</v>
      </c>
      <c r="F1486" s="1">
        <v>0</v>
      </c>
      <c r="G1486" s="2">
        <f t="shared" si="34"/>
        <v>157.10023000000001</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183071.77</v>
      </c>
      <c r="D1491" s="1">
        <v>0</v>
      </c>
      <c r="E1491" s="1">
        <v>0</v>
      </c>
      <c r="F1491" s="1">
        <v>0</v>
      </c>
      <c r="G1491" s="2">
        <f t="shared" si="34"/>
        <v>2196.8612399999997</v>
      </c>
      <c r="H1491" s="2">
        <f t="shared" si="35"/>
        <v>0.23000000001047738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4113.25</v>
      </c>
      <c r="D1492" s="1">
        <v>0</v>
      </c>
      <c r="E1492" s="1">
        <v>0</v>
      </c>
      <c r="F1492" s="1">
        <v>0</v>
      </c>
      <c r="G1492" s="2">
        <f t="shared" si="34"/>
        <v>53.472249999999995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18489536.010000002</v>
      </c>
      <c r="D1499" s="1">
        <v>0</v>
      </c>
      <c r="E1499" s="1">
        <v>0</v>
      </c>
      <c r="F1499" s="1">
        <v>0</v>
      </c>
      <c r="G1499" s="2">
        <f t="shared" si="34"/>
        <v>369790.72020000004</v>
      </c>
      <c r="H1499" s="2">
        <f t="shared" si="35"/>
        <v>1.0000001639127731E-2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18485422.760000002</v>
      </c>
      <c r="D1501" s="1">
        <v>0</v>
      </c>
      <c r="E1501" s="1">
        <v>0</v>
      </c>
      <c r="F1501" s="1">
        <v>0</v>
      </c>
      <c r="G1501" s="2">
        <f t="shared" si="34"/>
        <v>406679.30072</v>
      </c>
      <c r="H1501" s="2">
        <f t="shared" si="35"/>
        <v>0.23999999836087227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15497840.24</v>
      </c>
      <c r="D1502" s="1">
        <v>0</v>
      </c>
      <c r="E1502" s="1">
        <v>0</v>
      </c>
      <c r="F1502" s="1">
        <v>0</v>
      </c>
      <c r="G1502" s="2">
        <f t="shared" si="34"/>
        <v>356450.32552000001</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2912978.56</v>
      </c>
      <c r="D1503" s="1">
        <v>0</v>
      </c>
      <c r="E1503" s="1">
        <v>0</v>
      </c>
      <c r="F1503" s="1">
        <v>0</v>
      </c>
      <c r="G1503" s="2">
        <f t="shared" si="34"/>
        <v>69911.485440000004</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21976.62</v>
      </c>
      <c r="D1504" s="1">
        <v>0</v>
      </c>
      <c r="E1504" s="1">
        <v>0</v>
      </c>
      <c r="F1504" s="1">
        <v>0</v>
      </c>
      <c r="G1504" s="2">
        <f t="shared" si="34"/>
        <v>549.41549999999995</v>
      </c>
      <c r="H1504" s="2">
        <f t="shared" si="35"/>
        <v>0.38000000000101863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52627.34</v>
      </c>
      <c r="D1509" s="1">
        <v>0</v>
      </c>
      <c r="E1509" s="1">
        <v>0</v>
      </c>
      <c r="F1509" s="1">
        <v>0</v>
      </c>
      <c r="G1509" s="2">
        <f t="shared" si="34"/>
        <v>1578.8201999999999</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4113.25</v>
      </c>
      <c r="D1510" s="1">
        <v>0</v>
      </c>
      <c r="E1510" s="1">
        <v>0</v>
      </c>
      <c r="F1510" s="1">
        <v>0</v>
      </c>
      <c r="G1510" s="2">
        <f t="shared" si="34"/>
        <v>127.51075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1971629.7800000012</v>
      </c>
      <c r="D1517" s="1">
        <v>0</v>
      </c>
      <c r="E1517" s="1">
        <v>0</v>
      </c>
      <c r="F1517" s="1">
        <v>0</v>
      </c>
      <c r="G1517" s="2">
        <f t="shared" si="34"/>
        <v>74921.931640000039</v>
      </c>
      <c r="H1517" s="2">
        <f t="shared" si="35"/>
        <v>0.2199999988079071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796572.98</v>
      </c>
      <c r="D1518" s="1">
        <v>0</v>
      </c>
      <c r="E1518" s="1">
        <v>0</v>
      </c>
      <c r="F1518" s="1">
        <v>0</v>
      </c>
      <c r="G1518" s="2">
        <f t="shared" si="34"/>
        <v>31066.346219999999</v>
      </c>
      <c r="H1518" s="2">
        <f t="shared" si="3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792459.73</v>
      </c>
      <c r="D1524" s="1">
        <v>0</v>
      </c>
      <c r="E1524" s="1">
        <v>0</v>
      </c>
      <c r="F1524" s="1">
        <v>0</v>
      </c>
      <c r="G1524" s="2">
        <f t="shared" si="34"/>
        <v>35660.687849999995</v>
      </c>
      <c r="H1524" s="2">
        <f t="shared" si="35"/>
        <v>0.27000000001862645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522211.33</v>
      </c>
      <c r="D1530" s="1">
        <v>0</v>
      </c>
      <c r="E1530" s="1">
        <v>0</v>
      </c>
      <c r="F1530" s="1">
        <v>0</v>
      </c>
      <c r="G1530" s="2">
        <f t="shared" si="34"/>
        <v>26632.777829999999</v>
      </c>
      <c r="H1530" s="2">
        <f t="shared" si="35"/>
        <v>0.33000000001629815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522211.33</v>
      </c>
      <c r="D1531" s="1">
        <v>0</v>
      </c>
      <c r="E1531" s="1">
        <v>0</v>
      </c>
      <c r="F1531" s="1">
        <v>0</v>
      </c>
      <c r="G1531" s="2">
        <f t="shared" si="34"/>
        <v>27154.989160000001</v>
      </c>
      <c r="H1531" s="2">
        <f t="shared" si="35"/>
        <v>0.33000000001629815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2330.2600000000002</v>
      </c>
      <c r="D1535" s="1">
        <v>0</v>
      </c>
      <c r="E1535" s="1">
        <v>0</v>
      </c>
      <c r="F1535" s="1">
        <v>0</v>
      </c>
      <c r="G1535" s="2">
        <f t="shared" si="34"/>
        <v>130.49456000000001</v>
      </c>
      <c r="H1535" s="2">
        <f t="shared" si="35"/>
        <v>0.26000000000021828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2330.2600000000002</v>
      </c>
      <c r="D1536" s="1">
        <v>0</v>
      </c>
      <c r="E1536" s="1">
        <v>0</v>
      </c>
      <c r="F1536" s="1">
        <v>0</v>
      </c>
      <c r="G1536" s="2">
        <f t="shared" si="34"/>
        <v>132.82482000000002</v>
      </c>
      <c r="H1536" s="2">
        <f t="shared" si="35"/>
        <v>0.26000000000021828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267918.14</v>
      </c>
      <c r="D1560" s="1">
        <v>0</v>
      </c>
      <c r="E1560" s="1">
        <v>0</v>
      </c>
      <c r="F1560" s="1">
        <v>0</v>
      </c>
      <c r="G1560" s="2">
        <f t="shared" si="34"/>
        <v>21701.369340000001</v>
      </c>
      <c r="H1560" s="2">
        <f t="shared" si="35"/>
        <v>0.14000000001396984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267918.14</v>
      </c>
      <c r="D1561" s="1">
        <v>0</v>
      </c>
      <c r="E1561" s="1">
        <v>0</v>
      </c>
      <c r="F1561" s="1">
        <v>0</v>
      </c>
      <c r="G1561" s="2">
        <f t="shared" si="34"/>
        <v>21969.287480000003</v>
      </c>
      <c r="H1561" s="2">
        <f t="shared" si="35"/>
        <v>0.14000000001396984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4113.25</v>
      </c>
      <c r="D1565" s="1">
        <v>0</v>
      </c>
      <c r="E1565" s="1">
        <v>0</v>
      </c>
      <c r="F1565" s="1">
        <v>0</v>
      </c>
      <c r="G1565" s="2">
        <f t="shared" si="34"/>
        <v>353.73949999999996</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4113.25</v>
      </c>
      <c r="D1566" s="1">
        <v>0</v>
      </c>
      <c r="E1566" s="1">
        <v>0</v>
      </c>
      <c r="F1566" s="1">
        <v>0</v>
      </c>
      <c r="G1566" s="2">
        <f t="shared" si="34"/>
        <v>357.85274999999996</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1175056.8</v>
      </c>
      <c r="D1576" s="1">
        <v>0</v>
      </c>
      <c r="E1576" s="1">
        <v>0</v>
      </c>
      <c r="F1576" s="1">
        <v>0</v>
      </c>
      <c r="G1576" s="2">
        <f t="shared" si="34"/>
        <v>113980.5096</v>
      </c>
      <c r="H1576" s="2">
        <f t="shared" si="35"/>
        <v>0.19999999995343387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1175056.8</v>
      </c>
      <c r="D1578" s="1">
        <v>0</v>
      </c>
      <c r="E1578" s="1">
        <v>0</v>
      </c>
      <c r="F1578" s="1">
        <v>0</v>
      </c>
      <c r="G1578" s="2">
        <f t="shared" si="34"/>
        <v>116330.62320000002</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15227</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17702453</v>
      </c>
      <c r="I16" s="172">
        <f>'PR-RAS'!E6</f>
        <v>19252469.200000003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17435844</v>
      </c>
      <c r="I17" s="172">
        <f>'PR-RAS'!E151</f>
        <v>18578103.09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173835</v>
      </c>
      <c r="I19" s="173">
        <f>'PR-RAS'!E646</f>
        <v>171976.6199999979</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16808987</v>
      </c>
      <c r="I20" s="175">
        <f>BILANCA!E7</f>
        <v>12196060.059999999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1498198</v>
      </c>
      <c r="I21" s="177">
        <f>BILANCA!E68</f>
        <v>1896127.62</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1559921</v>
      </c>
      <c r="I22" s="177">
        <f>BILANCA!E176</f>
        <v>1971629.7800000003</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16747264</v>
      </c>
      <c r="I23" s="179">
        <f>BILANCA!E237</f>
        <v>12120557.9</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17964445</v>
      </c>
      <c r="I27" s="177">
        <f>'RAS-funkcijski'!E114</f>
        <v>19250611.210000001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17964445</v>
      </c>
      <c r="I28" s="181">
        <f>'RAS-funkcijski'!E141</f>
        <v>19250611.210000001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115</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115</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1559921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1971629.7800000012</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796572.98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1175056.8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2" zoomScaleNormal="100" workbookViewId="0">
      <selection activeCell="E80" sqref="E8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17702453</v>
      </c>
      <c r="E6" s="53">
        <f>E7+E44+E50+E82+E106+E124+E133+E139</f>
        <v>19252469.200000003</v>
      </c>
      <c r="F6" s="54">
        <f t="shared" ref="F6:F131" si="0">IF(D6&lt;&gt;0,IF(E6/D6&gt;=100,"&gt;&gt;100",E6/D6*100),"-")</f>
        <v>108.7559402078345</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13719887</v>
      </c>
      <c r="E50" s="53">
        <f>E51+E54+E59+E62+E65+E68+E71+E74+E77</f>
        <v>14603146.65</v>
      </c>
      <c r="F50" s="54">
        <f t="shared" si="0"/>
        <v>106.4378055737631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13501943</v>
      </c>
      <c r="E68" s="53">
        <f t="shared" si="15"/>
        <v>14385035.950000001</v>
      </c>
      <c r="F68" s="54">
        <f t="shared" si="0"/>
        <v>106.54048791348032</v>
      </c>
    </row>
    <row r="69" spans="1:6" ht="12.75" customHeight="1" x14ac:dyDescent="0.2">
      <c r="A69" s="55" t="s">
        <v>180</v>
      </c>
      <c r="B69" s="87" t="s">
        <v>181</v>
      </c>
      <c r="C69" s="52" t="s">
        <v>180</v>
      </c>
      <c r="D69" s="244">
        <v>12993754</v>
      </c>
      <c r="E69" s="244">
        <v>13786576.48</v>
      </c>
      <c r="F69" s="54">
        <f t="shared" si="0"/>
        <v>106.10156602933995</v>
      </c>
    </row>
    <row r="70" spans="1:6" ht="24" x14ac:dyDescent="0.2">
      <c r="A70" s="55" t="s">
        <v>182</v>
      </c>
      <c r="B70" s="87" t="s">
        <v>183</v>
      </c>
      <c r="C70" s="52" t="s">
        <v>182</v>
      </c>
      <c r="D70" s="244">
        <v>508189</v>
      </c>
      <c r="E70" s="244">
        <v>598459.47</v>
      </c>
      <c r="F70" s="54">
        <f t="shared" si="0"/>
        <v>117.76316882104885</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113400</v>
      </c>
      <c r="E74" s="53">
        <f t="shared" si="17"/>
        <v>62656</v>
      </c>
      <c r="F74" s="54">
        <f t="shared" si="0"/>
        <v>55.252204585537925</v>
      </c>
    </row>
    <row r="75" spans="1:6" ht="12.75" customHeight="1" x14ac:dyDescent="0.2">
      <c r="A75" s="55" t="s">
        <v>192</v>
      </c>
      <c r="B75" s="87" t="s">
        <v>193</v>
      </c>
      <c r="C75" s="52" t="s">
        <v>192</v>
      </c>
      <c r="D75" s="244">
        <v>113400</v>
      </c>
      <c r="E75" s="244">
        <v>62656</v>
      </c>
      <c r="F75" s="54">
        <f t="shared" si="0"/>
        <v>55.252204585537925</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104544</v>
      </c>
      <c r="E77" s="53">
        <f t="shared" si="18"/>
        <v>155454.70000000001</v>
      </c>
      <c r="F77" s="54">
        <f t="shared" si="0"/>
        <v>148.69786883991432</v>
      </c>
    </row>
    <row r="78" spans="1:6" ht="12.75" customHeight="1" x14ac:dyDescent="0.2">
      <c r="A78" s="55">
        <v>6391</v>
      </c>
      <c r="B78" s="87" t="s">
        <v>198</v>
      </c>
      <c r="C78" s="52" t="s">
        <v>199</v>
      </c>
      <c r="D78" s="244"/>
      <c r="E78" s="244">
        <v>3564</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104544</v>
      </c>
      <c r="E80" s="244">
        <v>151890.70000000001</v>
      </c>
      <c r="F80" s="54">
        <f t="shared" si="0"/>
        <v>145.28877793082339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v>
      </c>
      <c r="E82" s="53">
        <f t="shared" si="19"/>
        <v>1.1000000000000001</v>
      </c>
      <c r="F82" s="54">
        <f t="shared" si="0"/>
        <v>55.000000000000007</v>
      </c>
    </row>
    <row r="83" spans="1:6" ht="12.75" customHeight="1" x14ac:dyDescent="0.2">
      <c r="A83" s="55">
        <v>641</v>
      </c>
      <c r="B83" s="87" t="s">
        <v>208</v>
      </c>
      <c r="C83" s="52" t="s">
        <v>209</v>
      </c>
      <c r="D83" s="53">
        <f t="shared" ref="D83:E83" si="20">SUM(D84:D90)</f>
        <v>2</v>
      </c>
      <c r="E83" s="53">
        <f t="shared" si="20"/>
        <v>1.1000000000000001</v>
      </c>
      <c r="F83" s="54">
        <f t="shared" si="0"/>
        <v>55.000000000000007</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1.1000000000000001</v>
      </c>
      <c r="F85" s="54">
        <f t="shared" si="0"/>
        <v>55.000000000000007</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1146762</v>
      </c>
      <c r="E106" s="53">
        <f t="shared" si="23"/>
        <v>1315328.21</v>
      </c>
      <c r="F106" s="54">
        <f t="shared" si="0"/>
        <v>114.69931947518317</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1146762</v>
      </c>
      <c r="E112" s="53">
        <f t="shared" si="25"/>
        <v>1315328.21</v>
      </c>
      <c r="F112" s="54">
        <f t="shared" si="0"/>
        <v>114.69931947518317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1146762</v>
      </c>
      <c r="E117" s="244">
        <v>1315328.21</v>
      </c>
      <c r="F117" s="54">
        <f t="shared" si="0"/>
        <v>114.69931947518317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117007</v>
      </c>
      <c r="E124" s="53">
        <f t="shared" si="27"/>
        <v>60494.39</v>
      </c>
      <c r="F124" s="54">
        <f t="shared" si="0"/>
        <v>51.701513584657334</v>
      </c>
    </row>
    <row r="125" spans="1:6" ht="12.75" customHeight="1" x14ac:dyDescent="0.2">
      <c r="A125" s="55">
        <v>661</v>
      </c>
      <c r="B125" s="88" t="s">
        <v>292</v>
      </c>
      <c r="C125" s="52" t="s">
        <v>293</v>
      </c>
      <c r="D125" s="53">
        <f t="shared" ref="D125:E125" si="28">SUM(D126:D127)</f>
        <v>65963</v>
      </c>
      <c r="E125" s="53">
        <f t="shared" si="28"/>
        <v>58394.39</v>
      </c>
      <c r="F125" s="54">
        <f t="shared" si="0"/>
        <v>88.525976683898548</v>
      </c>
    </row>
    <row r="126" spans="1:6" ht="12.75" customHeight="1" x14ac:dyDescent="0.2">
      <c r="A126" s="55">
        <v>6614</v>
      </c>
      <c r="B126" s="88" t="s">
        <v>294</v>
      </c>
      <c r="C126" s="52" t="s">
        <v>295</v>
      </c>
      <c r="D126" s="244">
        <v>5429</v>
      </c>
      <c r="E126" s="244">
        <v>5264.39</v>
      </c>
      <c r="F126" s="54">
        <f t="shared" si="0"/>
        <v>96.967949898692211</v>
      </c>
    </row>
    <row r="127" spans="1:6" ht="12.75" customHeight="1" x14ac:dyDescent="0.2">
      <c r="A127" s="55">
        <v>6615</v>
      </c>
      <c r="B127" s="88" t="s">
        <v>296</v>
      </c>
      <c r="C127" s="52" t="s">
        <v>297</v>
      </c>
      <c r="D127" s="244">
        <v>60534</v>
      </c>
      <c r="E127" s="244">
        <v>53130</v>
      </c>
      <c r="F127" s="54">
        <f t="shared" si="0"/>
        <v>87.768857171176535</v>
      </c>
    </row>
    <row r="128" spans="1:6" ht="24" x14ac:dyDescent="0.2">
      <c r="A128" s="55">
        <v>663</v>
      </c>
      <c r="B128" s="233" t="s">
        <v>298</v>
      </c>
      <c r="C128" s="52" t="s">
        <v>299</v>
      </c>
      <c r="D128" s="53">
        <f t="shared" ref="D128:E128" si="29">SUM(D129:D132)</f>
        <v>51044</v>
      </c>
      <c r="E128" s="53">
        <f t="shared" si="29"/>
        <v>2100</v>
      </c>
      <c r="F128" s="54">
        <f t="shared" si="0"/>
        <v>4.1140976412506856</v>
      </c>
    </row>
    <row r="129" spans="1:6" ht="12.75" customHeight="1" x14ac:dyDescent="0.2">
      <c r="A129" s="55">
        <v>6631</v>
      </c>
      <c r="B129" s="88" t="s">
        <v>300</v>
      </c>
      <c r="C129" s="52" t="s">
        <v>301</v>
      </c>
      <c r="D129" s="244">
        <v>51044</v>
      </c>
      <c r="E129" s="244">
        <v>2100</v>
      </c>
      <c r="F129" s="54">
        <f t="shared" si="0"/>
        <v>4.1140976412506856</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2718795</v>
      </c>
      <c r="E133" s="53">
        <f t="shared" si="30"/>
        <v>3273498.85</v>
      </c>
      <c r="F133" s="54">
        <f t="shared" ref="F133:F223" si="31">IF(D133&lt;&gt;0,IF(E133/D133&gt;=100,"&gt;&gt;100",E133/D133*100),"-")</f>
        <v>120.40256253229833</v>
      </c>
    </row>
    <row r="134" spans="1:6" ht="24" x14ac:dyDescent="0.2">
      <c r="A134" s="55">
        <v>671</v>
      </c>
      <c r="B134" s="234" t="s">
        <v>310</v>
      </c>
      <c r="C134" s="52" t="s">
        <v>311</v>
      </c>
      <c r="D134" s="53">
        <f t="shared" ref="D134:E134" si="32">SUM(D135:D137)</f>
        <v>2718795</v>
      </c>
      <c r="E134" s="53">
        <f t="shared" si="32"/>
        <v>3273498.85</v>
      </c>
      <c r="F134" s="54">
        <f t="shared" si="31"/>
        <v>120.40256253229833</v>
      </c>
    </row>
    <row r="135" spans="1:6" ht="12.75" customHeight="1" x14ac:dyDescent="0.2">
      <c r="A135" s="55">
        <v>6711</v>
      </c>
      <c r="B135" s="87" t="s">
        <v>312</v>
      </c>
      <c r="C135" s="52" t="s">
        <v>313</v>
      </c>
      <c r="D135" s="244">
        <v>2718795</v>
      </c>
      <c r="E135" s="244">
        <v>3207059.66</v>
      </c>
      <c r="F135" s="54">
        <f t="shared" si="31"/>
        <v>117.95886265790543</v>
      </c>
    </row>
    <row r="136" spans="1:6" ht="24" x14ac:dyDescent="0.2">
      <c r="A136" s="55">
        <v>6712</v>
      </c>
      <c r="B136" s="234" t="s">
        <v>314</v>
      </c>
      <c r="C136" s="52" t="s">
        <v>315</v>
      </c>
      <c r="D136" s="244">
        <v>0</v>
      </c>
      <c r="E136" s="244">
        <v>66439.19</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17435844</v>
      </c>
      <c r="E151" s="53">
        <f t="shared" si="35"/>
        <v>18578103.09</v>
      </c>
      <c r="F151" s="54">
        <f t="shared" si="31"/>
        <v>106.55121191724358</v>
      </c>
    </row>
    <row r="152" spans="1:6" ht="12.75" customHeight="1" x14ac:dyDescent="0.2">
      <c r="A152" s="55">
        <v>31</v>
      </c>
      <c r="B152" s="87" t="s">
        <v>345</v>
      </c>
      <c r="C152" s="52" t="s">
        <v>346</v>
      </c>
      <c r="D152" s="53">
        <f t="shared" ref="D152:E152" si="36">D153+D158+D159</f>
        <v>14674226</v>
      </c>
      <c r="E152" s="53">
        <f t="shared" si="36"/>
        <v>15466421.02</v>
      </c>
      <c r="F152" s="54">
        <f t="shared" si="31"/>
        <v>105.39854722150253</v>
      </c>
    </row>
    <row r="153" spans="1:6" ht="12.75" customHeight="1" x14ac:dyDescent="0.2">
      <c r="A153" s="55">
        <v>311</v>
      </c>
      <c r="B153" s="87" t="s">
        <v>347</v>
      </c>
      <c r="C153" s="52" t="s">
        <v>348</v>
      </c>
      <c r="D153" s="53">
        <f t="shared" ref="D153:E153" si="37">SUM(D154:D157)</f>
        <v>12111007</v>
      </c>
      <c r="E153" s="53">
        <f t="shared" si="37"/>
        <v>12747548.609999999</v>
      </c>
      <c r="F153" s="54">
        <f t="shared" si="31"/>
        <v>105.25589333735832</v>
      </c>
    </row>
    <row r="154" spans="1:6" ht="12.75" customHeight="1" x14ac:dyDescent="0.2">
      <c r="A154" s="55">
        <v>3111</v>
      </c>
      <c r="B154" s="87" t="s">
        <v>349</v>
      </c>
      <c r="C154" s="52" t="s">
        <v>350</v>
      </c>
      <c r="D154" s="244">
        <v>12111007</v>
      </c>
      <c r="E154" s="244">
        <v>12747548.609999999</v>
      </c>
      <c r="F154" s="54">
        <f t="shared" si="31"/>
        <v>105.25589333735832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564840</v>
      </c>
      <c r="E158" s="244">
        <v>619919.43999999994</v>
      </c>
      <c r="F158" s="54">
        <f t="shared" si="31"/>
        <v>109.75133489129665</v>
      </c>
    </row>
    <row r="159" spans="1:6" ht="12.75" customHeight="1" x14ac:dyDescent="0.2">
      <c r="A159" s="55">
        <v>313</v>
      </c>
      <c r="B159" s="87" t="s">
        <v>359</v>
      </c>
      <c r="C159" s="52" t="s">
        <v>360</v>
      </c>
      <c r="D159" s="53">
        <f t="shared" ref="D159:E159" si="38">SUM(D160:D162)</f>
        <v>1998379</v>
      </c>
      <c r="E159" s="53">
        <f t="shared" si="38"/>
        <v>2098952.9700000002</v>
      </c>
      <c r="F159" s="54">
        <f t="shared" si="31"/>
        <v>105.03277756621743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1998379</v>
      </c>
      <c r="E161" s="244">
        <v>2098952.9700000002</v>
      </c>
      <c r="F161" s="54">
        <f t="shared" si="31"/>
        <v>105.03277756621743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2730090</v>
      </c>
      <c r="E163" s="53">
        <f t="shared" si="39"/>
        <v>3085775.3</v>
      </c>
      <c r="F163" s="54">
        <f t="shared" si="31"/>
        <v>113.0283360621811</v>
      </c>
    </row>
    <row r="164" spans="1:6" ht="12.75" customHeight="1" x14ac:dyDescent="0.2">
      <c r="A164" s="55">
        <v>321</v>
      </c>
      <c r="B164" s="87" t="s">
        <v>368</v>
      </c>
      <c r="C164" s="52" t="s">
        <v>369</v>
      </c>
      <c r="D164" s="53">
        <f t="shared" ref="D164:E164" si="40">SUM(D165:D168)</f>
        <v>346177</v>
      </c>
      <c r="E164" s="53">
        <f t="shared" si="40"/>
        <v>406701.30000000005</v>
      </c>
      <c r="F164" s="54">
        <f t="shared" si="31"/>
        <v>117.4836283173059</v>
      </c>
    </row>
    <row r="165" spans="1:6" ht="12.75" customHeight="1" x14ac:dyDescent="0.2">
      <c r="A165" s="55">
        <v>3211</v>
      </c>
      <c r="B165" s="87" t="s">
        <v>370</v>
      </c>
      <c r="C165" s="52" t="s">
        <v>371</v>
      </c>
      <c r="D165" s="244">
        <v>62745</v>
      </c>
      <c r="E165" s="244">
        <v>79511.149999999994</v>
      </c>
      <c r="F165" s="54">
        <f t="shared" si="31"/>
        <v>126.72109331420829</v>
      </c>
    </row>
    <row r="166" spans="1:6" ht="12.75" customHeight="1" x14ac:dyDescent="0.2">
      <c r="A166" s="55">
        <v>3212</v>
      </c>
      <c r="B166" s="87" t="s">
        <v>372</v>
      </c>
      <c r="C166" s="52" t="s">
        <v>373</v>
      </c>
      <c r="D166" s="244">
        <v>277798</v>
      </c>
      <c r="E166" s="244">
        <v>317253.15000000002</v>
      </c>
      <c r="F166" s="54">
        <f t="shared" si="31"/>
        <v>114.20282003470147</v>
      </c>
    </row>
    <row r="167" spans="1:6" ht="12.75" customHeight="1" x14ac:dyDescent="0.2">
      <c r="A167" s="55">
        <v>3213</v>
      </c>
      <c r="B167" s="87" t="s">
        <v>374</v>
      </c>
      <c r="C167" s="52" t="s">
        <v>375</v>
      </c>
      <c r="D167" s="244">
        <v>3080</v>
      </c>
      <c r="E167" s="244">
        <v>8830</v>
      </c>
      <c r="F167" s="54">
        <f t="shared" si="31"/>
        <v>286.68831168831173</v>
      </c>
    </row>
    <row r="168" spans="1:6" ht="12.75" customHeight="1" x14ac:dyDescent="0.2">
      <c r="A168" s="55">
        <v>3214</v>
      </c>
      <c r="B168" s="87" t="s">
        <v>376</v>
      </c>
      <c r="C168" s="52" t="s">
        <v>377</v>
      </c>
      <c r="D168" s="244">
        <v>2554</v>
      </c>
      <c r="E168" s="244">
        <v>1107</v>
      </c>
      <c r="F168" s="54">
        <f t="shared" si="31"/>
        <v>43.343774471417383</v>
      </c>
    </row>
    <row r="169" spans="1:6" ht="12.75" customHeight="1" x14ac:dyDescent="0.2">
      <c r="A169" s="55">
        <v>322</v>
      </c>
      <c r="B169" s="87" t="s">
        <v>378</v>
      </c>
      <c r="C169" s="52" t="s">
        <v>379</v>
      </c>
      <c r="D169" s="53">
        <f t="shared" ref="D169:E169" si="41">SUM(D170:D176)</f>
        <v>1635117</v>
      </c>
      <c r="E169" s="53">
        <f t="shared" si="41"/>
        <v>1891222.8699999999</v>
      </c>
      <c r="F169" s="54">
        <f t="shared" si="31"/>
        <v>115.66284675653178</v>
      </c>
    </row>
    <row r="170" spans="1:6" ht="12.75" customHeight="1" x14ac:dyDescent="0.2">
      <c r="A170" s="55">
        <v>3221</v>
      </c>
      <c r="B170" s="87" t="s">
        <v>380</v>
      </c>
      <c r="C170" s="52" t="s">
        <v>381</v>
      </c>
      <c r="D170" s="244">
        <v>129609</v>
      </c>
      <c r="E170" s="244">
        <v>134027.98000000001</v>
      </c>
      <c r="F170" s="54">
        <f t="shared" si="31"/>
        <v>103.40947002137197</v>
      </c>
    </row>
    <row r="171" spans="1:6" ht="12.75" customHeight="1" x14ac:dyDescent="0.2">
      <c r="A171" s="55">
        <v>3222</v>
      </c>
      <c r="B171" s="87" t="s">
        <v>382</v>
      </c>
      <c r="C171" s="52" t="s">
        <v>383</v>
      </c>
      <c r="D171" s="244">
        <v>974393</v>
      </c>
      <c r="E171" s="244">
        <v>1279265.6399999999</v>
      </c>
      <c r="F171" s="54">
        <f t="shared" si="31"/>
        <v>131.288467794822</v>
      </c>
    </row>
    <row r="172" spans="1:6" ht="12.75" customHeight="1" x14ac:dyDescent="0.2">
      <c r="A172" s="55">
        <v>3223</v>
      </c>
      <c r="B172" s="87" t="s">
        <v>384</v>
      </c>
      <c r="C172" s="52" t="s">
        <v>385</v>
      </c>
      <c r="D172" s="244">
        <v>481385</v>
      </c>
      <c r="E172" s="244">
        <v>444237.31</v>
      </c>
      <c r="F172" s="54">
        <f t="shared" si="31"/>
        <v>92.283164203288422</v>
      </c>
    </row>
    <row r="173" spans="1:6" ht="12.75" customHeight="1" x14ac:dyDescent="0.2">
      <c r="A173" s="55">
        <v>3224</v>
      </c>
      <c r="B173" s="87" t="s">
        <v>386</v>
      </c>
      <c r="C173" s="52" t="s">
        <v>387</v>
      </c>
      <c r="D173" s="244">
        <v>33238</v>
      </c>
      <c r="E173" s="244">
        <v>19904.22</v>
      </c>
      <c r="F173" s="54">
        <f t="shared" si="31"/>
        <v>59.88392803417775</v>
      </c>
    </row>
    <row r="174" spans="1:6" ht="12.75" customHeight="1" x14ac:dyDescent="0.2">
      <c r="A174" s="55">
        <v>3225</v>
      </c>
      <c r="B174" s="87" t="s">
        <v>388</v>
      </c>
      <c r="C174" s="52" t="s">
        <v>389</v>
      </c>
      <c r="D174" s="244">
        <v>10524</v>
      </c>
      <c r="E174" s="244">
        <v>8796.7199999999993</v>
      </c>
      <c r="F174" s="54">
        <f t="shared" si="31"/>
        <v>83.58722919042188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5968</v>
      </c>
      <c r="E176" s="244">
        <v>4991</v>
      </c>
      <c r="F176" s="54">
        <f t="shared" si="31"/>
        <v>83.629356568364614</v>
      </c>
    </row>
    <row r="177" spans="1:6" ht="12.75" customHeight="1" x14ac:dyDescent="0.2">
      <c r="A177" s="55">
        <v>323</v>
      </c>
      <c r="B177" s="87" t="s">
        <v>394</v>
      </c>
      <c r="C177" s="52" t="s">
        <v>395</v>
      </c>
      <c r="D177" s="53">
        <f t="shared" ref="D177:E177" si="42">SUM(D178:D186)</f>
        <v>545916</v>
      </c>
      <c r="E177" s="53">
        <f t="shared" si="42"/>
        <v>578468.1</v>
      </c>
      <c r="F177" s="54">
        <f t="shared" si="31"/>
        <v>105.96284043699029</v>
      </c>
    </row>
    <row r="178" spans="1:6" ht="12.75" customHeight="1" x14ac:dyDescent="0.2">
      <c r="A178" s="55">
        <v>3231</v>
      </c>
      <c r="B178" s="87" t="s">
        <v>396</v>
      </c>
      <c r="C178" s="52" t="s">
        <v>397</v>
      </c>
      <c r="D178" s="244">
        <v>20606</v>
      </c>
      <c r="E178" s="244">
        <v>46645.87</v>
      </c>
      <c r="F178" s="54">
        <f t="shared" si="31"/>
        <v>226.37032903037954</v>
      </c>
    </row>
    <row r="179" spans="1:6" ht="12.75" customHeight="1" x14ac:dyDescent="0.2">
      <c r="A179" s="55">
        <v>3232</v>
      </c>
      <c r="B179" s="87" t="s">
        <v>398</v>
      </c>
      <c r="C179" s="52" t="s">
        <v>399</v>
      </c>
      <c r="D179" s="244">
        <v>96101</v>
      </c>
      <c r="E179" s="244">
        <v>62433.5</v>
      </c>
      <c r="F179" s="54">
        <f t="shared" si="31"/>
        <v>64.966545613469165</v>
      </c>
    </row>
    <row r="180" spans="1:6" ht="12.75" customHeight="1" x14ac:dyDescent="0.2">
      <c r="A180" s="55">
        <v>3233</v>
      </c>
      <c r="B180" s="87" t="s">
        <v>400</v>
      </c>
      <c r="C180" s="52" t="s">
        <v>401</v>
      </c>
      <c r="D180" s="244">
        <v>1110</v>
      </c>
      <c r="E180" s="244">
        <v>968.5</v>
      </c>
      <c r="F180" s="54">
        <f t="shared" si="31"/>
        <v>87.252252252252248</v>
      </c>
    </row>
    <row r="181" spans="1:6" ht="12.75" customHeight="1" x14ac:dyDescent="0.2">
      <c r="A181" s="55">
        <v>3234</v>
      </c>
      <c r="B181" s="87" t="s">
        <v>402</v>
      </c>
      <c r="C181" s="52" t="s">
        <v>403</v>
      </c>
      <c r="D181" s="244">
        <v>138615</v>
      </c>
      <c r="E181" s="244">
        <v>164149.03</v>
      </c>
      <c r="F181" s="54">
        <f t="shared" si="31"/>
        <v>118.42082747177433</v>
      </c>
    </row>
    <row r="182" spans="1:6" ht="12.75" customHeight="1" x14ac:dyDescent="0.2">
      <c r="A182" s="55">
        <v>3235</v>
      </c>
      <c r="B182" s="87" t="s">
        <v>404</v>
      </c>
      <c r="C182" s="52" t="s">
        <v>405</v>
      </c>
      <c r="D182" s="244">
        <v>27111</v>
      </c>
      <c r="E182" s="244">
        <v>31550</v>
      </c>
      <c r="F182" s="54">
        <f t="shared" si="31"/>
        <v>116.37342775994983</v>
      </c>
    </row>
    <row r="183" spans="1:6" ht="12.75" customHeight="1" x14ac:dyDescent="0.2">
      <c r="A183" s="55">
        <v>3236</v>
      </c>
      <c r="B183" s="87" t="s">
        <v>406</v>
      </c>
      <c r="C183" s="52" t="s">
        <v>407</v>
      </c>
      <c r="D183" s="244">
        <v>25968</v>
      </c>
      <c r="E183" s="244">
        <v>15622.5</v>
      </c>
      <c r="F183" s="54">
        <f t="shared" si="31"/>
        <v>60.160582255083185</v>
      </c>
    </row>
    <row r="184" spans="1:6" ht="12.75" customHeight="1" x14ac:dyDescent="0.2">
      <c r="A184" s="55">
        <v>3237</v>
      </c>
      <c r="B184" s="87" t="s">
        <v>408</v>
      </c>
      <c r="C184" s="52" t="s">
        <v>409</v>
      </c>
      <c r="D184" s="244">
        <v>170668</v>
      </c>
      <c r="E184" s="244">
        <v>156463.5</v>
      </c>
      <c r="F184" s="54">
        <f t="shared" si="31"/>
        <v>91.677115803782783</v>
      </c>
    </row>
    <row r="185" spans="1:6" ht="12.75" customHeight="1" x14ac:dyDescent="0.2">
      <c r="A185" s="55">
        <v>3238</v>
      </c>
      <c r="B185" s="87" t="s">
        <v>410</v>
      </c>
      <c r="C185" s="52" t="s">
        <v>411</v>
      </c>
      <c r="D185" s="244">
        <v>18875</v>
      </c>
      <c r="E185" s="244">
        <v>31600.3</v>
      </c>
      <c r="F185" s="54">
        <f t="shared" si="31"/>
        <v>167.41880794701987</v>
      </c>
    </row>
    <row r="186" spans="1:6" ht="12.75" customHeight="1" x14ac:dyDescent="0.2">
      <c r="A186" s="55">
        <v>3239</v>
      </c>
      <c r="B186" s="87" t="s">
        <v>412</v>
      </c>
      <c r="C186" s="52" t="s">
        <v>413</v>
      </c>
      <c r="D186" s="244">
        <v>46862</v>
      </c>
      <c r="E186" s="244">
        <v>69034.899999999994</v>
      </c>
      <c r="F186" s="54">
        <f t="shared" si="31"/>
        <v>147.31530877896802</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202880</v>
      </c>
      <c r="E188" s="53">
        <f t="shared" si="43"/>
        <v>209383.03</v>
      </c>
      <c r="F188" s="54">
        <f t="shared" si="31"/>
        <v>103.20535784700316</v>
      </c>
    </row>
    <row r="189" spans="1:6" ht="12.75" customHeight="1" x14ac:dyDescent="0.2">
      <c r="A189" s="55">
        <v>3291</v>
      </c>
      <c r="B189" s="234" t="s">
        <v>418</v>
      </c>
      <c r="C189" s="52" t="s">
        <v>419</v>
      </c>
      <c r="D189" s="244">
        <v>50411</v>
      </c>
      <c r="E189" s="244">
        <v>10762.38</v>
      </c>
      <c r="F189" s="54">
        <f t="shared" si="31"/>
        <v>21.349269008748088</v>
      </c>
    </row>
    <row r="190" spans="1:6" ht="12.75" customHeight="1" x14ac:dyDescent="0.2">
      <c r="A190" s="55">
        <v>3292</v>
      </c>
      <c r="B190" s="87" t="s">
        <v>420</v>
      </c>
      <c r="C190" s="52" t="s">
        <v>421</v>
      </c>
      <c r="D190" s="244">
        <v>20053</v>
      </c>
      <c r="E190" s="244">
        <v>40590.78</v>
      </c>
      <c r="F190" s="54">
        <f t="shared" si="31"/>
        <v>202.41749364184912</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1200</v>
      </c>
      <c r="E192" s="244">
        <v>2250</v>
      </c>
      <c r="F192" s="54">
        <f t="shared" si="31"/>
        <v>187.5</v>
      </c>
    </row>
    <row r="193" spans="1:6" ht="12.75" customHeight="1" x14ac:dyDescent="0.2">
      <c r="A193" s="55">
        <v>3295</v>
      </c>
      <c r="B193" s="87" t="s">
        <v>426</v>
      </c>
      <c r="C193" s="52" t="s">
        <v>427</v>
      </c>
      <c r="D193" s="244">
        <v>21715</v>
      </c>
      <c r="E193" s="244">
        <v>16875</v>
      </c>
      <c r="F193" s="54">
        <f t="shared" si="31"/>
        <v>77.711259498042836</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109501</v>
      </c>
      <c r="E195" s="244">
        <v>138904.87</v>
      </c>
      <c r="F195" s="54">
        <f t="shared" si="31"/>
        <v>126.85260408580743</v>
      </c>
    </row>
    <row r="196" spans="1:6" ht="12.75" customHeight="1" x14ac:dyDescent="0.2">
      <c r="A196" s="55">
        <v>34</v>
      </c>
      <c r="B196" s="234" t="s">
        <v>432</v>
      </c>
      <c r="C196" s="52" t="s">
        <v>433</v>
      </c>
      <c r="D196" s="53">
        <f t="shared" ref="D196:E196" si="44">D197+D202+D210</f>
        <v>17787</v>
      </c>
      <c r="E196" s="53">
        <f t="shared" si="44"/>
        <v>22406.769999999997</v>
      </c>
      <c r="F196" s="54">
        <f t="shared" si="31"/>
        <v>125.97273289481079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17787</v>
      </c>
      <c r="E210" s="53">
        <f t="shared" si="47"/>
        <v>22406.769999999997</v>
      </c>
      <c r="F210" s="54">
        <f t="shared" si="31"/>
        <v>125.97273289481079</v>
      </c>
    </row>
    <row r="211" spans="1:6" ht="12.75" customHeight="1" x14ac:dyDescent="0.2">
      <c r="A211" s="55">
        <v>3431</v>
      </c>
      <c r="B211" s="234" t="s">
        <v>462</v>
      </c>
      <c r="C211" s="52" t="s">
        <v>463</v>
      </c>
      <c r="D211" s="244">
        <v>15726</v>
      </c>
      <c r="E211" s="244">
        <v>17405.87</v>
      </c>
      <c r="F211" s="54">
        <f t="shared" si="31"/>
        <v>110.68211878417907</v>
      </c>
    </row>
    <row r="212" spans="1:6" ht="12.75" customHeight="1" x14ac:dyDescent="0.2">
      <c r="A212" s="55">
        <v>3432</v>
      </c>
      <c r="B212" s="87" t="s">
        <v>464</v>
      </c>
      <c r="C212" s="52" t="s">
        <v>465</v>
      </c>
      <c r="D212" s="244">
        <v>167</v>
      </c>
      <c r="E212" s="244">
        <v>0</v>
      </c>
      <c r="F212" s="54">
        <f t="shared" si="31"/>
        <v>0</v>
      </c>
    </row>
    <row r="213" spans="1:6" ht="12.75" customHeight="1" x14ac:dyDescent="0.2">
      <c r="A213" s="55">
        <v>3433</v>
      </c>
      <c r="B213" s="87" t="s">
        <v>466</v>
      </c>
      <c r="C213" s="52" t="s">
        <v>467</v>
      </c>
      <c r="D213" s="244">
        <v>1894</v>
      </c>
      <c r="E213" s="244">
        <v>5000.8999999999996</v>
      </c>
      <c r="F213" s="54">
        <f t="shared" si="31"/>
        <v>264.03907074973597</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13000</v>
      </c>
      <c r="E252" s="53">
        <f t="shared" si="63"/>
        <v>3500</v>
      </c>
      <c r="F252" s="54">
        <f t="shared" ref="F252:F258" si="64">IF(D252&lt;&gt;0,IF(E252/D252&gt;=100,"&gt;&gt;100",E252/D252*100),"-")</f>
        <v>26.923076923076923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13000</v>
      </c>
      <c r="E259" s="53">
        <f t="shared" si="66"/>
        <v>3500</v>
      </c>
      <c r="F259" s="54">
        <f t="shared" ref="F259:F262" si="67">IF(D259&lt;&gt;0,IF(E259/D259&gt;=100,"&gt;&gt;100",E259/D259*100),"-")</f>
        <v>26.923076923076923</v>
      </c>
    </row>
    <row r="260" spans="1:6" ht="12.75" customHeight="1" x14ac:dyDescent="0.2">
      <c r="A260" s="55">
        <v>3721</v>
      </c>
      <c r="B260" s="87" t="s">
        <v>556</v>
      </c>
      <c r="C260" s="52" t="s">
        <v>557</v>
      </c>
      <c r="D260" s="244">
        <v>13000</v>
      </c>
      <c r="E260" s="244">
        <v>3500</v>
      </c>
      <c r="F260" s="54">
        <f t="shared" si="67"/>
        <v>26.923076923076923</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741</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741</v>
      </c>
      <c r="E264" s="53">
        <f t="shared" si="70"/>
        <v>0</v>
      </c>
      <c r="F264" s="54">
        <f t="shared" si="69"/>
        <v>0</v>
      </c>
    </row>
    <row r="265" spans="1:6" ht="12.75" customHeight="1" x14ac:dyDescent="0.2">
      <c r="A265" s="55">
        <v>3811</v>
      </c>
      <c r="B265" s="87" t="s">
        <v>566</v>
      </c>
      <c r="C265" s="52" t="s">
        <v>567</v>
      </c>
      <c r="D265" s="244">
        <v>741</v>
      </c>
      <c r="E265" s="244">
        <v>0</v>
      </c>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17435844</v>
      </c>
      <c r="E289" s="53">
        <f t="shared" si="79"/>
        <v>18578103.09</v>
      </c>
      <c r="F289" s="54">
        <f t="shared" si="76"/>
        <v>106.55121191724358</v>
      </c>
    </row>
    <row r="290" spans="1:6" ht="12.75" customHeight="1" x14ac:dyDescent="0.2">
      <c r="A290" s="55" t="s">
        <v>605</v>
      </c>
      <c r="B290" s="87" t="s">
        <v>616</v>
      </c>
      <c r="C290" s="52" t="s">
        <v>617</v>
      </c>
      <c r="D290" s="53">
        <f>IF(D6&gt;=D289,D6-D289,0)</f>
        <v>266609</v>
      </c>
      <c r="E290" s="53">
        <f>IF(E6&gt;=E289,E6-E289,0)</f>
        <v>674366.11000000313</v>
      </c>
      <c r="F290" s="54">
        <f t="shared" si="76"/>
        <v>252.94198995532901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87416</v>
      </c>
      <c r="E292" s="244"/>
      <c r="F292" s="54">
        <f t="shared" si="76"/>
        <v>0</v>
      </c>
    </row>
    <row r="293" spans="1:6" ht="12.75" customHeight="1" x14ac:dyDescent="0.2">
      <c r="A293" s="55">
        <v>92221</v>
      </c>
      <c r="B293" s="87" t="s">
        <v>622</v>
      </c>
      <c r="C293" s="52" t="s">
        <v>623</v>
      </c>
      <c r="D293" s="244"/>
      <c r="E293" s="244">
        <v>173834.61</v>
      </c>
      <c r="F293" s="54" t="str">
        <f t="shared" si="76"/>
        <v>-</v>
      </c>
    </row>
    <row r="294" spans="1:6" ht="12.75" customHeight="1" x14ac:dyDescent="0.2">
      <c r="A294" s="55">
        <v>96</v>
      </c>
      <c r="B294" s="87" t="s">
        <v>624</v>
      </c>
      <c r="C294" s="52" t="s">
        <v>625</v>
      </c>
      <c r="D294" s="244">
        <v>60000</v>
      </c>
      <c r="E294" s="244">
        <v>49053.26</v>
      </c>
      <c r="F294" s="54">
        <f t="shared" si="76"/>
        <v>81.755433333333343</v>
      </c>
    </row>
    <row r="295" spans="1:6" ht="24" x14ac:dyDescent="0.2">
      <c r="A295" s="55">
        <v>9661</v>
      </c>
      <c r="B295" s="87" t="s">
        <v>626</v>
      </c>
      <c r="C295" s="52" t="s">
        <v>627</v>
      </c>
      <c r="D295" s="244">
        <v>30173</v>
      </c>
      <c r="E295" s="244">
        <v>13795.62</v>
      </c>
      <c r="F295" s="54">
        <f t="shared" si="76"/>
        <v>45.721737977662151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741</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741</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741</v>
      </c>
      <c r="E317" s="53">
        <f t="shared" si="87"/>
        <v>0</v>
      </c>
      <c r="F317" s="54">
        <f t="shared" si="81"/>
        <v>0</v>
      </c>
    </row>
    <row r="318" spans="1:6" ht="12.75" customHeight="1" x14ac:dyDescent="0.2">
      <c r="A318" s="55">
        <v>7221</v>
      </c>
      <c r="B318" s="87" t="s">
        <v>671</v>
      </c>
      <c r="C318" s="52" t="s">
        <v>672</v>
      </c>
      <c r="D318" s="244">
        <v>741</v>
      </c>
      <c r="E318" s="244">
        <v>0</v>
      </c>
      <c r="F318" s="54">
        <f t="shared" si="81"/>
        <v>0</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528601</v>
      </c>
      <c r="E350" s="53">
        <f t="shared" si="95"/>
        <v>672508.12</v>
      </c>
      <c r="F350" s="54">
        <f t="shared" si="81"/>
        <v>127.22414827062379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528601</v>
      </c>
      <c r="E363" s="53">
        <f t="shared" si="99"/>
        <v>672508.12</v>
      </c>
      <c r="F363" s="54">
        <f t="shared" si="81"/>
        <v>127.22414827062379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17317</v>
      </c>
      <c r="E369" s="53">
        <f t="shared" si="101"/>
        <v>62101.74</v>
      </c>
      <c r="F369" s="54">
        <f t="shared" si="81"/>
        <v>358.6171969740717</v>
      </c>
    </row>
    <row r="370" spans="1:6" ht="12.75" customHeight="1" x14ac:dyDescent="0.2">
      <c r="A370" s="55">
        <v>4221</v>
      </c>
      <c r="B370" s="87" t="s">
        <v>671</v>
      </c>
      <c r="C370" s="52" t="s">
        <v>763</v>
      </c>
      <c r="D370" s="244">
        <v>15452</v>
      </c>
      <c r="E370" s="244">
        <v>8280.49</v>
      </c>
      <c r="F370" s="54">
        <f t="shared" si="81"/>
        <v>53.588467512296148</v>
      </c>
    </row>
    <row r="371" spans="1:6" ht="12.75" customHeight="1" x14ac:dyDescent="0.2">
      <c r="A371" s="55">
        <v>4222</v>
      </c>
      <c r="B371" s="87" t="s">
        <v>764</v>
      </c>
      <c r="C371" s="52" t="s">
        <v>765</v>
      </c>
      <c r="D371" s="244">
        <v>374</v>
      </c>
      <c r="E371" s="244">
        <v>0</v>
      </c>
      <c r="F371" s="54">
        <f t="shared" si="81"/>
        <v>0</v>
      </c>
    </row>
    <row r="372" spans="1:6" ht="12.75" customHeight="1" x14ac:dyDescent="0.2">
      <c r="A372" s="55">
        <v>4223</v>
      </c>
      <c r="B372" s="87" t="s">
        <v>675</v>
      </c>
      <c r="C372" s="52" t="s">
        <v>766</v>
      </c>
      <c r="D372" s="244">
        <v>350</v>
      </c>
      <c r="E372" s="244">
        <v>0</v>
      </c>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1141</v>
      </c>
      <c r="E374" s="244">
        <v>0</v>
      </c>
      <c r="F374" s="54">
        <f t="shared" si="81"/>
        <v>0</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0</v>
      </c>
      <c r="E376" s="244">
        <v>53821.25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511284</v>
      </c>
      <c r="E383" s="53">
        <f t="shared" si="103"/>
        <v>610406.38</v>
      </c>
      <c r="F383" s="54">
        <f t="shared" si="81"/>
        <v>119.38695128343544</v>
      </c>
    </row>
    <row r="384" spans="1:6" ht="12.75" customHeight="1" x14ac:dyDescent="0.2">
      <c r="A384" s="55">
        <v>4241</v>
      </c>
      <c r="B384" s="87" t="s">
        <v>780</v>
      </c>
      <c r="C384" s="52" t="s">
        <v>781</v>
      </c>
      <c r="D384" s="244">
        <v>511284</v>
      </c>
      <c r="E384" s="244">
        <v>610406.38</v>
      </c>
      <c r="F384" s="54">
        <f t="shared" si="81"/>
        <v>119.38695128343544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527860</v>
      </c>
      <c r="E408" s="53">
        <f t="shared" si="111"/>
        <v>672508.12</v>
      </c>
      <c r="F408" s="54">
        <f t="shared" si="81"/>
        <v>127.40274315159323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17703194</v>
      </c>
      <c r="E412" s="53">
        <f>E6+E298</f>
        <v>19252469.200000003</v>
      </c>
      <c r="F412" s="54">
        <f t="shared" si="81"/>
        <v>108.75138802636408</v>
      </c>
    </row>
    <row r="413" spans="1:6" ht="12.75" customHeight="1" x14ac:dyDescent="0.2">
      <c r="A413" s="55" t="s">
        <v>605</v>
      </c>
      <c r="B413" s="87" t="s">
        <v>828</v>
      </c>
      <c r="C413" s="52" t="s">
        <v>829</v>
      </c>
      <c r="D413" s="53">
        <f t="shared" ref="D413:E413" si="112">D289+D350</f>
        <v>17964445</v>
      </c>
      <c r="E413" s="53">
        <f t="shared" si="112"/>
        <v>19250611.210000001</v>
      </c>
      <c r="F413" s="54">
        <f t="shared" si="81"/>
        <v>107.15950985404783</v>
      </c>
    </row>
    <row r="414" spans="1:6" ht="12.75" customHeight="1" x14ac:dyDescent="0.2">
      <c r="A414" s="55" t="s">
        <v>605</v>
      </c>
      <c r="B414" s="87" t="s">
        <v>830</v>
      </c>
      <c r="C414" s="52" t="s">
        <v>831</v>
      </c>
      <c r="D414" s="53">
        <f t="shared" ref="D414:E414" si="113">IF(D412&gt;=D413,D412-D413,0)</f>
        <v>0</v>
      </c>
      <c r="E414" s="53">
        <f t="shared" si="113"/>
        <v>1857.9900000020862</v>
      </c>
      <c r="F414" s="54" t="str">
        <f t="shared" si="81"/>
        <v>-</v>
      </c>
    </row>
    <row r="415" spans="1:6" ht="12.75" customHeight="1" x14ac:dyDescent="0.2">
      <c r="A415" s="55" t="s">
        <v>605</v>
      </c>
      <c r="B415" s="87" t="s">
        <v>832</v>
      </c>
      <c r="C415" s="52" t="s">
        <v>833</v>
      </c>
      <c r="D415" s="53">
        <f t="shared" ref="D415:E415" si="114">IF(D413&gt;=D412,D413-D412,0)</f>
        <v>261251</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87416</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173834.61</v>
      </c>
      <c r="F417" s="54" t="str">
        <f t="shared" si="81"/>
        <v>-</v>
      </c>
    </row>
    <row r="418" spans="1:6" ht="12.75" customHeight="1" x14ac:dyDescent="0.2">
      <c r="A418" s="57" t="s">
        <v>839</v>
      </c>
      <c r="B418" s="235" t="s">
        <v>840</v>
      </c>
      <c r="C418" s="58" t="s">
        <v>841</v>
      </c>
      <c r="D418" s="64">
        <f t="shared" ref="D418:E418" si="117">D294+D411</f>
        <v>60000</v>
      </c>
      <c r="E418" s="64">
        <f t="shared" si="117"/>
        <v>49053.26</v>
      </c>
      <c r="F418" s="59">
        <f t="shared" si="81"/>
        <v>81.755433333333343</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17703194</v>
      </c>
      <c r="E639" s="53">
        <f t="shared" si="180"/>
        <v>19252469.200000003</v>
      </c>
      <c r="F639" s="54">
        <f t="shared" si="119"/>
        <v>108.75138802636408</v>
      </c>
    </row>
    <row r="640" spans="1:6" ht="12.75" customHeight="1" x14ac:dyDescent="0.2">
      <c r="A640" s="55" t="s">
        <v>605</v>
      </c>
      <c r="B640" s="87" t="s">
        <v>1274</v>
      </c>
      <c r="C640" s="52" t="s">
        <v>1275</v>
      </c>
      <c r="D640" s="53">
        <f t="shared" ref="D640:E640" si="181">D413+D528</f>
        <v>17964445</v>
      </c>
      <c r="E640" s="53">
        <f t="shared" si="181"/>
        <v>19250611.210000001</v>
      </c>
      <c r="F640" s="54">
        <f t="shared" si="119"/>
        <v>107.15950985404783</v>
      </c>
    </row>
    <row r="641" spans="1:6" ht="12.75" customHeight="1" x14ac:dyDescent="0.2">
      <c r="A641" s="55" t="s">
        <v>605</v>
      </c>
      <c r="B641" s="87" t="s">
        <v>1276</v>
      </c>
      <c r="C641" s="52" t="s">
        <v>1277</v>
      </c>
      <c r="D641" s="53">
        <f t="shared" ref="D641:E641" si="182">IF(D639&gt;=D640,D639-D640,0)</f>
        <v>0</v>
      </c>
      <c r="E641" s="53">
        <f t="shared" si="182"/>
        <v>1857.9900000020862</v>
      </c>
      <c r="F641" s="54" t="str">
        <f t="shared" si="119"/>
        <v>-</v>
      </c>
    </row>
    <row r="642" spans="1:6" ht="12.75" customHeight="1" x14ac:dyDescent="0.2">
      <c r="A642" s="55" t="s">
        <v>605</v>
      </c>
      <c r="B642" s="87" t="s">
        <v>1278</v>
      </c>
      <c r="C642" s="52" t="s">
        <v>1279</v>
      </c>
      <c r="D642" s="53">
        <f t="shared" ref="D642:E642" si="183">IF(D640&gt;=D639,D640-D639,0)</f>
        <v>261251</v>
      </c>
      <c r="E642" s="53">
        <f t="shared" si="183"/>
        <v>0</v>
      </c>
      <c r="F642" s="54">
        <f t="shared" si="119"/>
        <v>0</v>
      </c>
    </row>
    <row r="643" spans="1:6" ht="24" x14ac:dyDescent="0.2">
      <c r="A643" s="62" t="s">
        <v>1280</v>
      </c>
      <c r="B643" s="87" t="s">
        <v>1281</v>
      </c>
      <c r="C643" s="63" t="s">
        <v>1280</v>
      </c>
      <c r="D643" s="53">
        <f t="shared" ref="D643:E643" si="184">IF(D416-D417+D637-D638&gt;=0,D416-D417+D637-D638,0)</f>
        <v>87416</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173834.61</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173835</v>
      </c>
      <c r="E646" s="53">
        <f t="shared" si="187"/>
        <v>171976.6199999979</v>
      </c>
      <c r="F646" s="54">
        <f t="shared" si="119"/>
        <v>98.930951764603165</v>
      </c>
    </row>
    <row r="647" spans="1:6" ht="24" x14ac:dyDescent="0.2">
      <c r="A647" s="57" t="s">
        <v>1288</v>
      </c>
      <c r="B647" s="235" t="s">
        <v>1289</v>
      </c>
      <c r="C647" s="58" t="s">
        <v>1288</v>
      </c>
      <c r="D647" s="245">
        <v>1129397</v>
      </c>
      <c r="E647" s="245">
        <v>1203768.72</v>
      </c>
      <c r="F647" s="59">
        <f t="shared" si="119"/>
        <v>106.58508212789657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195454</v>
      </c>
      <c r="E649" s="244">
        <v>135468.01</v>
      </c>
      <c r="F649" s="54">
        <f t="shared" ref="F649:F724" si="188">IF(D649&lt;&gt;0,IF(E649/D649&gt;=100,"&gt;&gt;100",E649/D649*100),"-")</f>
        <v>69.309407840207925</v>
      </c>
    </row>
    <row r="650" spans="1:6" ht="12.75" customHeight="1" x14ac:dyDescent="0.2">
      <c r="A650" s="55" t="s">
        <v>1293</v>
      </c>
      <c r="B650" s="87" t="s">
        <v>1294</v>
      </c>
      <c r="C650" s="52" t="s">
        <v>1293</v>
      </c>
      <c r="D650" s="244">
        <v>4990954</v>
      </c>
      <c r="E650" s="244">
        <v>5696721.6600000001</v>
      </c>
      <c r="F650" s="54">
        <f t="shared" si="188"/>
        <v>114.14093698318999</v>
      </c>
    </row>
    <row r="651" spans="1:6" ht="12.75" customHeight="1" x14ac:dyDescent="0.2">
      <c r="A651" s="55" t="s">
        <v>1295</v>
      </c>
      <c r="B651" s="87" t="s">
        <v>1296</v>
      </c>
      <c r="C651" s="52" t="s">
        <v>1295</v>
      </c>
      <c r="D651" s="244">
        <v>5050940</v>
      </c>
      <c r="E651" s="244">
        <v>5437499.6500000004</v>
      </c>
      <c r="F651" s="54">
        <f t="shared" si="188"/>
        <v>107.65322197452356</v>
      </c>
    </row>
    <row r="652" spans="1:6" ht="24" x14ac:dyDescent="0.2">
      <c r="A652" s="55">
        <v>11</v>
      </c>
      <c r="B652" s="87" t="s">
        <v>1297</v>
      </c>
      <c r="C652" s="52" t="s">
        <v>1298</v>
      </c>
      <c r="D652" s="53">
        <f t="shared" ref="D652:E652" si="189">+D649+D650-D651</f>
        <v>135468</v>
      </c>
      <c r="E652" s="53">
        <f t="shared" si="189"/>
        <v>394690.01999999955</v>
      </c>
      <c r="F652" s="54">
        <f t="shared" si="188"/>
        <v>291.35295420320631</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102</v>
      </c>
      <c r="E654" s="266">
        <v>102</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98</v>
      </c>
      <c r="E656" s="266">
        <v>98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12993754</v>
      </c>
      <c r="E675" s="244">
        <v>13786576.48</v>
      </c>
      <c r="F675" s="54">
        <f t="shared" si="188"/>
        <v>106.10156602933995</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508189</v>
      </c>
      <c r="E677" s="244">
        <v>598459.47</v>
      </c>
      <c r="F677" s="54">
        <f t="shared" si="188"/>
        <v>117.76316882104885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0</v>
      </c>
      <c r="E694" s="244">
        <v>62656</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113400</v>
      </c>
      <c r="E697" s="244">
        <v>0</v>
      </c>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1137322</v>
      </c>
      <c r="E710" s="244">
        <v>1207014.92</v>
      </c>
      <c r="F710" s="54">
        <f t="shared" si="188"/>
        <v>106.12780901099248</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0</v>
      </c>
      <c r="E712" s="244">
        <v>51797.63</v>
      </c>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109459</v>
      </c>
      <c r="E716" s="244">
        <v>15794.02</v>
      </c>
      <c r="F716" s="54">
        <f t="shared" si="188"/>
        <v>14.429165258224542</v>
      </c>
    </row>
    <row r="717" spans="1:6" ht="12.75" customHeight="1" x14ac:dyDescent="0.2">
      <c r="A717" s="55">
        <v>31215</v>
      </c>
      <c r="B717" s="87" t="s">
        <v>1410</v>
      </c>
      <c r="C717" s="52" t="s">
        <v>1411</v>
      </c>
      <c r="D717" s="244">
        <v>30574</v>
      </c>
      <c r="E717" s="244">
        <v>93543.39</v>
      </c>
      <c r="F717" s="54">
        <f t="shared" si="188"/>
        <v>305.9573166742984</v>
      </c>
    </row>
    <row r="718" spans="1:6" ht="12.75" customHeight="1" x14ac:dyDescent="0.2">
      <c r="A718" s="55">
        <v>32121</v>
      </c>
      <c r="B718" s="87" t="s">
        <v>1412</v>
      </c>
      <c r="C718" s="52" t="s">
        <v>1413</v>
      </c>
      <c r="D718" s="244">
        <v>277798</v>
      </c>
      <c r="E718" s="244">
        <v>317253.15000000002</v>
      </c>
      <c r="F718" s="54">
        <f t="shared" si="188"/>
        <v>114.20282003470147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2562.5</v>
      </c>
      <c r="E720" s="244">
        <v>660</v>
      </c>
      <c r="F720" s="54">
        <f t="shared" si="188"/>
        <v>25.756097560975611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135566</v>
      </c>
      <c r="E722" s="244">
        <v>138785.54999999999</v>
      </c>
      <c r="F722" s="54">
        <f t="shared" si="188"/>
        <v>102.37489488514819</v>
      </c>
    </row>
    <row r="723" spans="1:6" ht="12.75" customHeight="1" x14ac:dyDescent="0.2">
      <c r="A723" s="55" t="s">
        <v>1422</v>
      </c>
      <c r="B723" s="87" t="s">
        <v>1423</v>
      </c>
      <c r="C723" s="52" t="s">
        <v>1422</v>
      </c>
      <c r="D723" s="244">
        <v>35102</v>
      </c>
      <c r="E723" s="244">
        <v>14089.2</v>
      </c>
      <c r="F723" s="54">
        <f t="shared" si="188"/>
        <v>40.137883881260329</v>
      </c>
    </row>
    <row r="724" spans="1:6" ht="12.75" customHeight="1" x14ac:dyDescent="0.2">
      <c r="A724" s="55" t="s">
        <v>1424</v>
      </c>
      <c r="B724" s="87" t="s">
        <v>1425</v>
      </c>
      <c r="C724" s="52" t="s">
        <v>1424</v>
      </c>
      <c r="D724" s="244">
        <v>46862</v>
      </c>
      <c r="E724" s="244">
        <v>69034.899999999994</v>
      </c>
      <c r="F724" s="54">
        <f t="shared" si="188"/>
        <v>147.31530877896802</v>
      </c>
    </row>
    <row r="725" spans="1:6" ht="12.75" customHeight="1" x14ac:dyDescent="0.2">
      <c r="A725" s="55">
        <v>32911</v>
      </c>
      <c r="B725" s="87" t="s">
        <v>1426</v>
      </c>
      <c r="C725" s="52" t="s">
        <v>1427</v>
      </c>
      <c r="D725" s="244">
        <v>50411</v>
      </c>
      <c r="E725" s="244">
        <v>10762.38</v>
      </c>
      <c r="F725" s="54">
        <f t="shared" ref="F725:F979" si="190">IF(D725&lt;&gt;0,IF(E725/D725&gt;=100,"&gt;&gt;100",E725/D725*100),"-")</f>
        <v>21.349269008748088</v>
      </c>
    </row>
    <row r="726" spans="1:6" ht="12.75" customHeight="1" x14ac:dyDescent="0.2">
      <c r="A726" s="55" t="s">
        <v>1428</v>
      </c>
      <c r="B726" s="87" t="s">
        <v>1429</v>
      </c>
      <c r="C726" s="52" t="s">
        <v>1428</v>
      </c>
      <c r="D726" s="244">
        <v>20053</v>
      </c>
      <c r="E726" s="244">
        <v>40590.78</v>
      </c>
      <c r="F726" s="54">
        <f t="shared" si="190"/>
        <v>202.41749364184912</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13000</v>
      </c>
      <c r="E823" s="244">
        <v>3500</v>
      </c>
      <c r="F823" s="54">
        <f t="shared" si="190"/>
        <v>26.923076923076923</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v>741</v>
      </c>
      <c r="E829" s="244">
        <v>0</v>
      </c>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zoomScale="120" zoomScaleNormal="120" workbookViewId="0">
      <selection activeCell="E176" sqref="E1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18307185</v>
      </c>
      <c r="E6" s="231">
        <f t="shared" si="0"/>
        <v>14092187.68</v>
      </c>
      <c r="F6" s="232">
        <f t="shared" ref="F6:F260" si="1">IF(D6&gt;0,IF(E6/D6&gt;=100,"&gt;&gt;100",E6/D6*100),"-")</f>
        <v>76.976267405393017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16808987</v>
      </c>
      <c r="E7" s="106">
        <f t="shared" si="2"/>
        <v>12196060.059999999</v>
      </c>
      <c r="F7" s="95">
        <f t="shared" si="1"/>
        <v>72.556782035705055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16808987</v>
      </c>
      <c r="E12" s="106">
        <f t="shared" si="3"/>
        <v>12196060.059999999</v>
      </c>
      <c r="F12" s="95">
        <f t="shared" si="1"/>
        <v>72.556782035705055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15513457</v>
      </c>
      <c r="E13" s="106">
        <f t="shared" si="4"/>
        <v>10888527.109999999</v>
      </c>
      <c r="F13" s="95">
        <f t="shared" si="1"/>
        <v>70.187625556315396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25542667</v>
      </c>
      <c r="E15" s="249">
        <v>25542666.879999999</v>
      </c>
      <c r="F15" s="95">
        <f t="shared" si="1"/>
        <v>99.99999953019784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10029210</v>
      </c>
      <c r="E18" s="249">
        <v>14654139.77</v>
      </c>
      <c r="F18" s="95">
        <f t="shared" si="1"/>
        <v>146.1145969622732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634293</v>
      </c>
      <c r="E19" s="106">
        <f t="shared" si="5"/>
        <v>723706.6099999994</v>
      </c>
      <c r="F19" s="95">
        <f t="shared" si="1"/>
        <v>114.09657839515799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2404861</v>
      </c>
      <c r="E20" s="249">
        <v>2421441.64</v>
      </c>
      <c r="F20" s="95">
        <f t="shared" si="1"/>
        <v>100.68946354903672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186290</v>
      </c>
      <c r="E21" s="249">
        <v>186289.53</v>
      </c>
      <c r="F21" s="95">
        <f t="shared" si="1"/>
        <v>99.999747705190828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168084</v>
      </c>
      <c r="E22" s="249">
        <v>168083.8</v>
      </c>
      <c r="F22" s="95">
        <f t="shared" si="1"/>
        <v>99.999881011875004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39253</v>
      </c>
      <c r="E23" s="249">
        <v>39253.4</v>
      </c>
      <c r="F23" s="95">
        <f t="shared" si="1"/>
        <v>100.00101903039258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218501</v>
      </c>
      <c r="E24" s="249">
        <v>218501.34</v>
      </c>
      <c r="F24" s="95">
        <f t="shared" si="1"/>
        <v>100.00015560569517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72150</v>
      </c>
      <c r="E25" s="249">
        <v>72150.289999999994</v>
      </c>
      <c r="F25" s="95">
        <f t="shared" si="1"/>
        <v>100.00040194040194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264655</v>
      </c>
      <c r="E26" s="249">
        <v>318476.61</v>
      </c>
      <c r="F26" s="95">
        <f t="shared" si="1"/>
        <v>120.33651735278004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2719501</v>
      </c>
      <c r="E28" s="249">
        <v>2700490</v>
      </c>
      <c r="F28" s="95">
        <f t="shared" si="1"/>
        <v>99.300937929421607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5129</v>
      </c>
      <c r="E29" s="106">
        <f t="shared" si="6"/>
        <v>5129.45</v>
      </c>
      <c r="F29" s="95">
        <f t="shared" si="1"/>
        <v>100.00877364008578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5129</v>
      </c>
      <c r="E30" s="249">
        <v>5129.45</v>
      </c>
      <c r="F30" s="95">
        <f t="shared" si="1"/>
        <v>100.00877364008578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656108</v>
      </c>
      <c r="E35" s="106">
        <f t="shared" si="7"/>
        <v>578696.8899999999</v>
      </c>
      <c r="F35" s="95">
        <f t="shared" si="1"/>
        <v>88.201468355819458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1715884</v>
      </c>
      <c r="E36" s="249">
        <v>2326290.36</v>
      </c>
      <c r="F36" s="95">
        <f t="shared" si="1"/>
        <v>135.57387096097403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1059776</v>
      </c>
      <c r="E40" s="249">
        <v>1747593.47</v>
      </c>
      <c r="F40" s="95">
        <f t="shared" si="1"/>
        <v>164.90215573857117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420573</v>
      </c>
      <c r="E54" s="249">
        <v>429135.52</v>
      </c>
      <c r="F54" s="95">
        <f t="shared" si="1"/>
        <v>102.03591766470981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420573</v>
      </c>
      <c r="E55" s="249">
        <v>429135.52</v>
      </c>
      <c r="F55" s="95">
        <f t="shared" si="1"/>
        <v>102.03591766470981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1498198</v>
      </c>
      <c r="E68" s="106">
        <f t="shared" si="13"/>
        <v>1896127.62</v>
      </c>
      <c r="F68" s="95">
        <f t="shared" si="1"/>
        <v>126.56054940668724</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135468</v>
      </c>
      <c r="E69" s="106">
        <f t="shared" si="14"/>
        <v>394690.02</v>
      </c>
      <c r="F69" s="95">
        <f t="shared" si="1"/>
        <v>291.35295420320671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133223</v>
      </c>
      <c r="E70" s="106">
        <f t="shared" si="15"/>
        <v>394690.02</v>
      </c>
      <c r="F70" s="95">
        <f t="shared" si="1"/>
        <v>296.26267236137903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133223</v>
      </c>
      <c r="E72" s="249">
        <v>394690.02</v>
      </c>
      <c r="F72" s="95">
        <f t="shared" si="1"/>
        <v>296.26267236137903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2245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173333</v>
      </c>
      <c r="E78" s="106">
        <f>E79+SUM(E82:E84)-E85+E86</f>
        <v>248615.62</v>
      </c>
      <c r="F78" s="95">
        <f t="shared" si="1"/>
        <v>143.43236429300825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4135</v>
      </c>
      <c r="E83" s="249">
        <v>4134.9399999999996</v>
      </c>
      <c r="F83" s="95">
        <f t="shared" si="1"/>
        <v>99.99854897218863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4006</v>
      </c>
      <c r="E84" s="249">
        <v>4005.67</v>
      </c>
      <c r="F84" s="95">
        <f t="shared" si="1"/>
        <v>99.991762356465301</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165192</v>
      </c>
      <c r="E86" s="249">
        <v>240475.01</v>
      </c>
      <c r="F86" s="95">
        <f t="shared" si="1"/>
        <v>145.57303622451451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60000</v>
      </c>
      <c r="E146" s="106">
        <f t="shared" si="26"/>
        <v>49053.26</v>
      </c>
      <c r="F146" s="95">
        <f t="shared" si="1"/>
        <v>81.755433333333343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29827</v>
      </c>
      <c r="E159" s="249">
        <v>35257.64</v>
      </c>
      <c r="F159" s="95">
        <f t="shared" si="1"/>
        <v>118.20712777014116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30173</v>
      </c>
      <c r="E160" s="249">
        <v>13795.62</v>
      </c>
      <c r="F160" s="95">
        <f t="shared" si="1"/>
        <v>45.721737977662151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1129397</v>
      </c>
      <c r="E170" s="106">
        <f t="shared" si="29"/>
        <v>1203768.72</v>
      </c>
      <c r="F170" s="95">
        <f t="shared" si="1"/>
        <v>106.58508212789657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1129397</v>
      </c>
      <c r="E173" s="249">
        <v>1203768.72</v>
      </c>
      <c r="F173" s="95">
        <f t="shared" si="1"/>
        <v>106.58508212789657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18307185</v>
      </c>
      <c r="E175" s="106">
        <f t="shared" si="30"/>
        <v>14092187.68</v>
      </c>
      <c r="F175" s="95">
        <f t="shared" si="1"/>
        <v>76.976267405393017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1559921</v>
      </c>
      <c r="E176" s="106">
        <f t="shared" si="31"/>
        <v>1971629.7800000003</v>
      </c>
      <c r="F176" s="95">
        <f t="shared" si="1"/>
        <v>126.39292502633148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1557889</v>
      </c>
      <c r="E177" s="106">
        <f t="shared" si="32"/>
        <v>1965484.5300000003</v>
      </c>
      <c r="F177" s="95">
        <f t="shared" si="1"/>
        <v>126.16332293250676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1082584</v>
      </c>
      <c r="E178" s="249">
        <v>1173024.8</v>
      </c>
      <c r="F178" s="95">
        <f t="shared" si="1"/>
        <v>108.35416004670309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335967</v>
      </c>
      <c r="E179" s="249">
        <v>522211.33</v>
      </c>
      <c r="F179" s="95">
        <f t="shared" si="1"/>
        <v>155.43530465789794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1864</v>
      </c>
      <c r="E180" s="106">
        <f t="shared" si="33"/>
        <v>2330.2600000000002</v>
      </c>
      <c r="F180" s="95">
        <f t="shared" si="1"/>
        <v>125.0139484978541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1864</v>
      </c>
      <c r="E183" s="249">
        <v>2330.2600000000002</v>
      </c>
      <c r="F183" s="95">
        <f t="shared" si="1"/>
        <v>125.0139484978541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137474</v>
      </c>
      <c r="E188" s="249">
        <v>267918.14</v>
      </c>
      <c r="F188" s="95">
        <f t="shared" si="1"/>
        <v>194.88640761162114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4113.25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2032</v>
      </c>
      <c r="E234" s="106">
        <f t="shared" si="40"/>
        <v>2032</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2032</v>
      </c>
      <c r="E236" s="249">
        <v>2032</v>
      </c>
      <c r="F236" s="95">
        <f t="shared" si="1"/>
        <v>100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16747264</v>
      </c>
      <c r="E237" s="106">
        <f t="shared" si="41"/>
        <v>12120557.9</v>
      </c>
      <c r="F237" s="95">
        <f t="shared" si="1"/>
        <v>72.373361403988142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16861099</v>
      </c>
      <c r="E238" s="106">
        <f t="shared" si="42"/>
        <v>12243481.26</v>
      </c>
      <c r="F238" s="95">
        <f t="shared" si="1"/>
        <v>72.613779564428143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16861099</v>
      </c>
      <c r="E239" s="106">
        <f t="shared" si="43"/>
        <v>12243481.26</v>
      </c>
      <c r="F239" s="95">
        <f t="shared" si="1"/>
        <v>72.613779564428143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16730803</v>
      </c>
      <c r="E240" s="249">
        <v>12168421.57</v>
      </c>
      <c r="F240" s="95">
        <f t="shared" si="1"/>
        <v>72.730648791931856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130296</v>
      </c>
      <c r="E241" s="249">
        <v>75059.69</v>
      </c>
      <c r="F241" s="95">
        <f t="shared" si="1"/>
        <v>57.60705624117395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-173835</v>
      </c>
      <c r="E245" s="106">
        <f t="shared" si="45"/>
        <v>-171976.62000000005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431992.31</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0</v>
      </c>
      <c r="E247" s="249">
        <v>431992.31</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173835</v>
      </c>
      <c r="E250" s="106">
        <f t="shared" si="47"/>
        <v>603968.93000000005</v>
      </c>
      <c r="F250" s="95">
        <f t="shared" si="1"/>
        <v>347.43804757384879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173835</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603968.93000000005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60000</v>
      </c>
      <c r="E255" s="249">
        <v>49053.26</v>
      </c>
      <c r="F255" s="95">
        <f t="shared" si="1"/>
        <v>81.755433333333343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306139</v>
      </c>
      <c r="E259" s="106">
        <f t="shared" si="49"/>
        <v>306138.55</v>
      </c>
      <c r="F259" s="95">
        <f t="shared" si="1"/>
        <v>99.999853007947365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306139</v>
      </c>
      <c r="E260" s="250">
        <v>306138.55</v>
      </c>
      <c r="F260" s="99">
        <f t="shared" si="1"/>
        <v>99.999853007947365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60000</v>
      </c>
      <c r="E264" s="249">
        <v>49053.26</v>
      </c>
      <c r="F264" s="95">
        <f t="shared" si="50"/>
        <v>81.755433333333343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137539</v>
      </c>
      <c r="E268" s="249">
        <v>190768.42</v>
      </c>
      <c r="F268" s="95">
        <f t="shared" si="50"/>
        <v>138.70132835050424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9838</v>
      </c>
      <c r="E269" s="249">
        <v>12706.59</v>
      </c>
      <c r="F269" s="95">
        <f t="shared" si="50"/>
        <v>129.15826387477131</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17815</v>
      </c>
      <c r="E271" s="249">
        <v>37000</v>
      </c>
      <c r="F271" s="95">
        <f t="shared" si="50"/>
        <v>207.69014875105248</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857544</v>
      </c>
      <c r="E287" s="249">
        <v>1168911.8500000001</v>
      </c>
      <c r="F287" s="95">
        <f t="shared" si="50"/>
        <v>136.30925643465525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700345</v>
      </c>
      <c r="E288" s="249">
        <v>796572.68</v>
      </c>
      <c r="F288" s="95">
        <f t="shared" si="50"/>
        <v>113.74003955193513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0</v>
      </c>
      <c r="E289" s="249">
        <v>4113.25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90</v>
      </c>
      <c r="E298" s="249">
        <v>5189.8599999999997</v>
      </c>
      <c r="F298" s="95">
        <f t="shared" si="50"/>
        <v>5766.5111111111109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31438</v>
      </c>
      <c r="E299" s="249">
        <v>0</v>
      </c>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105706</v>
      </c>
      <c r="E302" s="249">
        <v>262728.28000000003</v>
      </c>
      <c r="F302" s="95">
        <f t="shared" si="50"/>
        <v>248.54623200196775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17964445</v>
      </c>
      <c r="E114" s="83">
        <f t="shared" si="22"/>
        <v>19250611.210000001</v>
      </c>
      <c r="F114" s="65">
        <f t="shared" si="1"/>
        <v>107.15950985404783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17002007</v>
      </c>
      <c r="E115" s="83">
        <f t="shared" si="23"/>
        <v>17972159.280000001</v>
      </c>
      <c r="F115" s="65">
        <f t="shared" si="1"/>
        <v>105.70610446166739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17002007</v>
      </c>
      <c r="E117" s="251">
        <v>17972159.280000001</v>
      </c>
      <c r="F117" s="65">
        <f t="shared" si="1"/>
        <v>105.70610446166739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962438</v>
      </c>
      <c r="E126" s="251">
        <v>1278451.93</v>
      </c>
      <c r="F126" s="65">
        <f t="shared" si="1"/>
        <v>132.83473117229369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17964445</v>
      </c>
      <c r="E141" s="108">
        <f t="shared" si="28"/>
        <v>19250611.210000001</v>
      </c>
      <c r="F141" s="84">
        <f t="shared" si="1"/>
        <v>107.15950985404783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8" sqref="D1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115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115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115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v>115</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1559921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18901244.790000003</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18897131.540000003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15592393.880000001</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3099223</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22442.89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183071.77</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4113.25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18489536.010000002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18485422.760000002</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15497840.24</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2912978.56</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21976.62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52627.34</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4113.25</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1971629.7800000012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796572.98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792459.73</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522211.33</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522211.33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2330.2600000000002</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2330.2600000000002</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267918.14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267918.14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4113.25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4113.25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1175056.8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1175056.8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15227</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Misho</cp:lastModifiedBy>
  <cp:lastPrinted>2023-02-03T10:18:08Z</cp:lastPrinted>
  <dcterms:created xsi:type="dcterms:W3CDTF">2022-04-01T05:14:30Z</dcterms:created>
  <dcterms:modified xsi:type="dcterms:W3CDTF">2023-02-03T10:28:34Z</dcterms:modified>
</cp:coreProperties>
</file>